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680" windowHeight="158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<sst xmlns="http://schemas.openxmlformats.org/spreadsheetml/2006/main" count="856" uniqueCount="93">
  <si>
    <r>
      <rPr>
        <b/>
        <sz val="11"/>
        <color theme="1"/>
        <rFont val="Times New Roman"/>
        <charset val="134"/>
      </rPr>
      <t>Supplementary Tab. 3.</t>
    </r>
    <r>
      <rPr>
        <sz val="11"/>
        <color theme="1"/>
        <rFont val="Times New Roman"/>
        <charset val="134"/>
      </rPr>
      <t xml:space="preserve"> The Bray-Curtis Dissimilarity of habitat types. </t>
    </r>
  </si>
  <si>
    <t>canals</t>
  </si>
  <si>
    <t>peat swamps</t>
  </si>
  <si>
    <t>ponds</t>
  </si>
  <si>
    <t>rice fields</t>
  </si>
  <si>
    <t>swamps</t>
  </si>
  <si>
    <t>The Bray-Curtis Dissimilarity</t>
  </si>
  <si>
    <t>BCij = 1 – (2*Cij) / (Si + Sj )</t>
  </si>
  <si>
    <r>
      <rPr>
        <b/>
        <sz val="11"/>
        <color rgb="FF000000"/>
        <rFont val="Times New Roman"/>
        <charset val="134"/>
      </rPr>
      <t>Cij:</t>
    </r>
    <r>
      <rPr>
        <sz val="11"/>
        <color rgb="FF000000"/>
        <rFont val="Times New Roman"/>
        <charset val="134"/>
      </rPr>
      <t> The sum of the lesser values for the species found in each site.</t>
    </r>
  </si>
  <si>
    <r>
      <rPr>
        <b/>
        <sz val="11"/>
        <color rgb="FF000000"/>
        <rFont val="Times New Roman"/>
        <charset val="134"/>
      </rPr>
      <t>Si:</t>
    </r>
    <r>
      <rPr>
        <sz val="11"/>
        <color rgb="FF000000"/>
        <rFont val="Times New Roman"/>
        <charset val="134"/>
      </rPr>
      <t> The total number of specimens counted at site </t>
    </r>
    <r>
      <rPr>
        <i/>
        <sz val="11"/>
        <color rgb="FF000000"/>
        <rFont val="Times New Roman"/>
        <charset val="134"/>
      </rPr>
      <t>i</t>
    </r>
  </si>
  <si>
    <r>
      <rPr>
        <b/>
        <sz val="11"/>
        <color rgb="FF000000"/>
        <rFont val="Times New Roman"/>
        <charset val="134"/>
      </rPr>
      <t>Sj:</t>
    </r>
    <r>
      <rPr>
        <sz val="11"/>
        <color rgb="FF000000"/>
        <rFont val="Times New Roman"/>
        <charset val="134"/>
      </rPr>
      <t> The total number of specimens counted at site </t>
    </r>
    <r>
      <rPr>
        <i/>
        <sz val="11"/>
        <color rgb="FF000000"/>
        <rFont val="Times New Roman"/>
        <charset val="134"/>
      </rPr>
      <t>j</t>
    </r>
  </si>
  <si>
    <t>Habitat types</t>
  </si>
  <si>
    <t>A. raoi</t>
  </si>
  <si>
    <t>D. javanus</t>
  </si>
  <si>
    <t>E. draconisignivomi</t>
  </si>
  <si>
    <t>E. phuphanensis</t>
  </si>
  <si>
    <t>E. sanoamuangae</t>
  </si>
  <si>
    <t>H. elegans</t>
  </si>
  <si>
    <t>M. botulifer</t>
  </si>
  <si>
    <t>M. calcarus</t>
  </si>
  <si>
    <t>M. dumonti</t>
  </si>
  <si>
    <t>M. malaindosinensis</t>
  </si>
  <si>
    <t>M. rarus</t>
  </si>
  <si>
    <t>M. uenoi</t>
  </si>
  <si>
    <t>M. pectinidactylus</t>
  </si>
  <si>
    <t>N. laii</t>
  </si>
  <si>
    <t>N. yangtsekiangensis</t>
  </si>
  <si>
    <t>P. christinae</t>
  </si>
  <si>
    <t>P. praedictus</t>
  </si>
  <si>
    <t>P. roietensis</t>
  </si>
  <si>
    <t xml:space="preserve">P. surinensis </t>
  </si>
  <si>
    <t>T. longiprocessus</t>
  </si>
  <si>
    <t xml:space="preserve">T. megahyaline </t>
  </si>
  <si>
    <t>T. oryzanus</t>
  </si>
  <si>
    <t>T. pedecrassum</t>
  </si>
  <si>
    <t>T. sirindhornae</t>
  </si>
  <si>
    <t>T. vicinus</t>
  </si>
  <si>
    <r>
      <rPr>
        <b/>
        <i/>
        <sz val="11"/>
        <rFont val="Times New Roman"/>
        <charset val="134"/>
      </rPr>
      <t xml:space="preserve">Tropodiaptomus </t>
    </r>
    <r>
      <rPr>
        <b/>
        <sz val="11"/>
        <rFont val="Times New Roman"/>
        <charset val="134"/>
      </rPr>
      <t>sp.</t>
    </r>
  </si>
  <si>
    <t>Calanoid unknown sp.</t>
  </si>
  <si>
    <t xml:space="preserve">Pseudodiaptomus dauglishi </t>
  </si>
  <si>
    <t>V. blachei</t>
  </si>
  <si>
    <r>
      <rPr>
        <b/>
        <i/>
        <sz val="11"/>
        <rFont val="Times New Roman"/>
        <charset val="134"/>
      </rPr>
      <t xml:space="preserve">Cryptocyclops </t>
    </r>
    <r>
      <rPr>
        <b/>
        <sz val="11"/>
        <rFont val="Times New Roman"/>
        <charset val="134"/>
      </rPr>
      <t>sp.1</t>
    </r>
  </si>
  <si>
    <r>
      <rPr>
        <b/>
        <i/>
        <sz val="11"/>
        <rFont val="Times New Roman"/>
        <charset val="134"/>
      </rPr>
      <t xml:space="preserve">Cryptocyclops </t>
    </r>
    <r>
      <rPr>
        <b/>
        <sz val="11"/>
        <rFont val="Times New Roman"/>
        <charset val="134"/>
      </rPr>
      <t>sp.2</t>
    </r>
  </si>
  <si>
    <r>
      <rPr>
        <b/>
        <i/>
        <sz val="11"/>
        <rFont val="Times New Roman"/>
        <charset val="134"/>
      </rPr>
      <t xml:space="preserve">Cryptocyclops </t>
    </r>
    <r>
      <rPr>
        <b/>
        <sz val="11"/>
        <rFont val="Times New Roman"/>
        <charset val="134"/>
      </rPr>
      <t>sp.3</t>
    </r>
  </si>
  <si>
    <t>E. phaleratus</t>
  </si>
  <si>
    <t>E. rubescens </t>
  </si>
  <si>
    <t>E. euacanthus</t>
  </si>
  <si>
    <t xml:space="preserve">E. serrulatus </t>
  </si>
  <si>
    <t>M. neuter </t>
  </si>
  <si>
    <t>M. affinis</t>
  </si>
  <si>
    <t>M. aspericornis</t>
  </si>
  <si>
    <t xml:space="preserve">M. ferjemurami </t>
  </si>
  <si>
    <t>M. francisci</t>
  </si>
  <si>
    <t>M. microlasius</t>
  </si>
  <si>
    <t>M. ogunnus</t>
  </si>
  <si>
    <t>M. papuensis</t>
  </si>
  <si>
    <t>M. pehpeiensis</t>
  </si>
  <si>
    <t>M. splendidus</t>
  </si>
  <si>
    <t>M. thermocyclopoides</t>
  </si>
  <si>
    <t>M. woutersi</t>
  </si>
  <si>
    <r>
      <rPr>
        <b/>
        <i/>
        <sz val="11"/>
        <rFont val="Times New Roman"/>
        <charset val="134"/>
      </rPr>
      <t>Metacyclops</t>
    </r>
    <r>
      <rPr>
        <b/>
        <sz val="11"/>
        <rFont val="Times New Roman"/>
        <charset val="134"/>
      </rPr>
      <t xml:space="preserve"> sp.</t>
    </r>
  </si>
  <si>
    <t>M. varicans</t>
  </si>
  <si>
    <r>
      <rPr>
        <b/>
        <i/>
        <sz val="11"/>
        <color theme="1"/>
        <rFont val="Times New Roman"/>
        <charset val="134"/>
      </rPr>
      <t>Microcyclops</t>
    </r>
    <r>
      <rPr>
        <b/>
        <sz val="11"/>
        <color theme="1"/>
        <rFont val="Times New Roman"/>
        <charset val="134"/>
      </rPr>
      <t xml:space="preserve"> sp.1</t>
    </r>
  </si>
  <si>
    <r>
      <rPr>
        <b/>
        <i/>
        <sz val="11"/>
        <color theme="1"/>
        <rFont val="Times New Roman"/>
        <charset val="134"/>
      </rPr>
      <t>Microcyclops</t>
    </r>
    <r>
      <rPr>
        <b/>
        <sz val="11"/>
        <color theme="1"/>
        <rFont val="Times New Roman"/>
        <charset val="134"/>
      </rPr>
      <t xml:space="preserve"> sp.2</t>
    </r>
  </si>
  <si>
    <r>
      <rPr>
        <b/>
        <i/>
        <sz val="11"/>
        <color theme="1"/>
        <rFont val="Times New Roman"/>
        <charset val="134"/>
      </rPr>
      <t>Microcyclops</t>
    </r>
    <r>
      <rPr>
        <b/>
        <sz val="11"/>
        <color theme="1"/>
        <rFont val="Times New Roman"/>
        <charset val="134"/>
      </rPr>
      <t xml:space="preserve"> sp.3</t>
    </r>
  </si>
  <si>
    <r>
      <rPr>
        <b/>
        <i/>
        <sz val="11"/>
        <color theme="1"/>
        <rFont val="Times New Roman"/>
        <charset val="134"/>
      </rPr>
      <t>Microcyclops</t>
    </r>
    <r>
      <rPr>
        <b/>
        <sz val="11"/>
        <color theme="1"/>
        <rFont val="Times New Roman"/>
        <charset val="134"/>
      </rPr>
      <t xml:space="preserve"> sp.4</t>
    </r>
  </si>
  <si>
    <r>
      <rPr>
        <b/>
        <i/>
        <sz val="11"/>
        <color theme="1"/>
        <rFont val="Times New Roman"/>
        <charset val="134"/>
      </rPr>
      <t>Microcyclops</t>
    </r>
    <r>
      <rPr>
        <b/>
        <sz val="11"/>
        <color theme="1"/>
        <rFont val="Times New Roman"/>
        <charset val="134"/>
      </rPr>
      <t xml:space="preserve"> sp.5</t>
    </r>
  </si>
  <si>
    <t>P. affinis</t>
  </si>
  <si>
    <t>P. fimbiatus</t>
  </si>
  <si>
    <t>T. crassus</t>
  </si>
  <si>
    <t>T. decipiens</t>
  </si>
  <si>
    <t>T. maheensis</t>
  </si>
  <si>
    <t>T. oryzae</t>
  </si>
  <si>
    <t>T. rylovi</t>
  </si>
  <si>
    <t>T. wolterecki</t>
  </si>
  <si>
    <t>T. prasinus</t>
  </si>
  <si>
    <t>E. bidens</t>
  </si>
  <si>
    <t>E. intermedia</t>
  </si>
  <si>
    <t>E. superpedalis</t>
  </si>
  <si>
    <r>
      <rPr>
        <b/>
        <i/>
        <sz val="11"/>
        <rFont val="Times New Roman"/>
        <charset val="134"/>
      </rPr>
      <t xml:space="preserve">Elaphoidella </t>
    </r>
    <r>
      <rPr>
        <b/>
        <sz val="11"/>
        <rFont val="Times New Roman"/>
        <charset val="134"/>
      </rPr>
      <t>sp.1</t>
    </r>
  </si>
  <si>
    <r>
      <rPr>
        <b/>
        <i/>
        <sz val="11"/>
        <rFont val="Times New Roman"/>
        <charset val="134"/>
      </rPr>
      <t xml:space="preserve">Elaphoidella </t>
    </r>
    <r>
      <rPr>
        <b/>
        <sz val="11"/>
        <rFont val="Times New Roman"/>
        <charset val="134"/>
      </rPr>
      <t>sp.2</t>
    </r>
  </si>
  <si>
    <r>
      <rPr>
        <b/>
        <i/>
        <sz val="11"/>
        <rFont val="Times New Roman"/>
        <charset val="134"/>
      </rPr>
      <t xml:space="preserve">Elaphoidella </t>
    </r>
    <r>
      <rPr>
        <b/>
        <sz val="11"/>
        <rFont val="Times New Roman"/>
        <charset val="134"/>
      </rPr>
      <t>sp.3</t>
    </r>
  </si>
  <si>
    <r>
      <rPr>
        <b/>
        <i/>
        <sz val="11"/>
        <rFont val="Times New Roman"/>
        <charset val="134"/>
      </rPr>
      <t xml:space="preserve">Nitokra </t>
    </r>
    <r>
      <rPr>
        <b/>
        <sz val="11"/>
        <rFont val="Times New Roman"/>
        <charset val="134"/>
      </rPr>
      <t>sp.</t>
    </r>
  </si>
  <si>
    <t>O. mohammed</t>
  </si>
  <si>
    <t>O. tratensis</t>
  </si>
  <si>
    <r>
      <rPr>
        <b/>
        <i/>
        <sz val="11"/>
        <color theme="1"/>
        <rFont val="Times New Roman"/>
        <charset val="222"/>
      </rPr>
      <t xml:space="preserve">Parastenocaris </t>
    </r>
    <r>
      <rPr>
        <b/>
        <sz val="11"/>
        <color theme="1"/>
        <rFont val="Times New Roman"/>
        <charset val="134"/>
      </rPr>
      <t>sp.</t>
    </r>
  </si>
  <si>
    <t>P. paludosus</t>
  </si>
  <si>
    <t>Total</t>
  </si>
  <si>
    <t>min</t>
  </si>
  <si>
    <t>Cij =</t>
  </si>
  <si>
    <t>Si =</t>
  </si>
  <si>
    <t>Bcij =</t>
  </si>
  <si>
    <t>Sj =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</si>
</sst>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  <numFmt numFmtId="178" formatCode="0.0000"/>
  </numFmts>
  <fonts count="3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222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222"/>
    </font>
    <font>
      <b/>
      <i/>
      <sz val="11"/>
      <color theme="1"/>
      <name val="Times New Roman"/>
      <charset val="222"/>
    </font>
    <font>
      <b/>
      <i/>
      <sz val="11"/>
      <name val="Times New Roman"/>
      <charset val="222"/>
    </font>
    <font>
      <b/>
      <i/>
      <sz val="1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11"/>
      <color theme="1"/>
      <name val="Times New Roman"/>
      <charset val="134"/>
    </font>
    <font>
      <sz val="11"/>
      <color rgb="FF000000"/>
      <name val="Times New Roman"/>
      <charset val="134"/>
    </font>
    <font>
      <i/>
      <sz val="11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3" tint="0.8999908444471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2" borderId="2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78" fontId="1" fillId="0" borderId="4" xfId="0" applyNumberFormat="1" applyFont="1" applyFill="1" applyBorder="1" applyAlignment="1">
      <alignment horizontal="center"/>
    </xf>
    <xf numFmtId="178" fontId="1" fillId="0" borderId="3" xfId="0" applyNumberFormat="1" applyFont="1" applyFill="1" applyBorder="1" applyAlignment="1">
      <alignment horizontal="center"/>
    </xf>
    <xf numFmtId="178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5" fillId="0" borderId="0" xfId="0" applyFont="1" applyFill="1" applyAlignment="1"/>
    <xf numFmtId="10" fontId="1" fillId="0" borderId="0" xfId="3" applyNumberFormat="1" applyFont="1" applyFill="1" applyBorder="1" applyAlignment="1">
      <alignment horizontal="center"/>
    </xf>
    <xf numFmtId="178" fontId="1" fillId="0" borderId="0" xfId="0" applyNumberFormat="1" applyFont="1" applyFill="1" applyAlignment="1">
      <alignment horizontal="center"/>
    </xf>
    <xf numFmtId="178" fontId="3" fillId="0" borderId="4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178" fontId="3" fillId="0" borderId="2" xfId="0" applyNumberFormat="1" applyFont="1" applyFill="1" applyBorder="1" applyAlignment="1">
      <alignment horizontal="center"/>
    </xf>
    <xf numFmtId="0" fontId="3" fillId="0" borderId="0" xfId="0" applyFont="1" applyFill="1" applyAlignment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right"/>
    </xf>
    <xf numFmtId="2" fontId="1" fillId="0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right"/>
    </xf>
    <xf numFmtId="178" fontId="1" fillId="3" borderId="0" xfId="0" applyNumberFormat="1" applyFont="1" applyFill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95"/>
  <sheetViews>
    <sheetView tabSelected="1" workbookViewId="0">
      <selection activeCell="E11" sqref="E11"/>
    </sheetView>
  </sheetViews>
  <sheetFormatPr defaultColWidth="9" defaultRowHeight="16.8"/>
  <cols>
    <col min="1" max="1" width="11.125" style="4" customWidth="1"/>
    <col min="2" max="2" width="9" style="1"/>
    <col min="3" max="3" width="11.375" style="1" customWidth="1"/>
    <col min="4" max="6" width="9" style="1"/>
    <col min="7" max="7" width="9" style="1" customWidth="1"/>
    <col min="8" max="8" width="10.875" style="1" customWidth="1"/>
    <col min="9" max="9" width="9" style="1" customWidth="1"/>
    <col min="10" max="11" width="10.125" style="1" customWidth="1"/>
    <col min="12" max="19" width="9" style="1" customWidth="1"/>
    <col min="20" max="20" width="9" style="1"/>
    <col min="21" max="76" width="9" style="1" customWidth="1"/>
    <col min="77" max="77" width="9" style="5"/>
    <col min="78" max="16384" width="9" style="1"/>
  </cols>
  <sheetData>
    <row r="1" s="1" customFormat="1" ht="17" spans="1:77">
      <c r="A1" s="6" t="s">
        <v>0</v>
      </c>
      <c r="B1" s="6"/>
      <c r="C1" s="6"/>
      <c r="D1" s="6"/>
      <c r="E1" s="6"/>
      <c r="F1" s="6"/>
      <c r="BY1" s="5"/>
    </row>
    <row r="3" s="2" customFormat="1" spans="1:77">
      <c r="A3" s="7"/>
      <c r="B3" s="8" t="s">
        <v>1</v>
      </c>
      <c r="C3" s="9" t="s">
        <v>2</v>
      </c>
      <c r="D3" s="8" t="s">
        <v>3</v>
      </c>
      <c r="E3" s="8" t="s">
        <v>4</v>
      </c>
      <c r="F3" s="10" t="s">
        <v>5</v>
      </c>
      <c r="I3" s="11"/>
      <c r="J3" s="11"/>
      <c r="K3" s="11"/>
      <c r="L3" s="11"/>
      <c r="M3" s="1"/>
    </row>
    <row r="4" s="2" customFormat="1" spans="1:77">
      <c r="A4" s="12" t="s">
        <v>1</v>
      </c>
      <c r="B4" s="13"/>
      <c r="C4" s="14"/>
      <c r="D4" s="15"/>
      <c r="E4" s="14"/>
      <c r="F4" s="16"/>
      <c r="G4" s="6"/>
      <c r="H4" s="17"/>
      <c r="I4" s="11"/>
      <c r="J4" s="11"/>
      <c r="K4" s="11"/>
      <c r="L4" s="11"/>
      <c r="M4" s="1"/>
    </row>
    <row r="5" s="2" customFormat="1" spans="1:77">
      <c r="A5" s="12" t="s">
        <v>2</v>
      </c>
      <c r="B5" s="18">
        <f>F22</f>
        <v>0.596319382735947</v>
      </c>
      <c r="C5" s="1"/>
      <c r="D5" s="19"/>
      <c r="E5" s="20"/>
      <c r="F5" s="21"/>
      <c r="H5" s="22"/>
      <c r="I5" s="23"/>
      <c r="J5" s="24"/>
      <c r="K5" s="24"/>
      <c r="L5" s="24"/>
    </row>
    <row r="6" s="2" customFormat="1" spans="1:77">
      <c r="A6" s="12" t="s">
        <v>3</v>
      </c>
      <c r="B6" s="25">
        <f>F30</f>
        <v>0.489729568726227</v>
      </c>
      <c r="C6" s="20">
        <f>F54</f>
        <v>0.641291318843227</v>
      </c>
      <c r="D6" s="19"/>
      <c r="E6" s="20"/>
      <c r="F6" s="21"/>
      <c r="H6" s="22"/>
      <c r="I6" s="23"/>
      <c r="J6" s="23"/>
      <c r="K6" s="23"/>
      <c r="L6" s="23"/>
    </row>
    <row r="7" s="2" customFormat="1" spans="1:77">
      <c r="A7" s="12" t="s">
        <v>4</v>
      </c>
      <c r="B7" s="18">
        <f>F38</f>
        <v>0.67915694004837</v>
      </c>
      <c r="C7" s="20">
        <f>F62</f>
        <v>0.670353378198081</v>
      </c>
      <c r="D7" s="19">
        <f>F78</f>
        <v>0.680665313527399</v>
      </c>
      <c r="E7" s="20"/>
      <c r="F7" s="21"/>
      <c r="H7" s="22"/>
      <c r="I7" s="23"/>
      <c r="J7" s="23"/>
      <c r="K7" s="23"/>
      <c r="L7" s="23"/>
    </row>
    <row r="8" s="2" customFormat="1" spans="1:77">
      <c r="A8" s="26" t="s">
        <v>5</v>
      </c>
      <c r="B8" s="18">
        <f>F46</f>
        <v>0.64812924351983</v>
      </c>
      <c r="C8" s="20">
        <f>F70</f>
        <v>0.674982856752983</v>
      </c>
      <c r="D8" s="19">
        <f>F86</f>
        <v>0.690827030548835</v>
      </c>
      <c r="E8" s="27">
        <f>F94</f>
        <v>0.756272455765875</v>
      </c>
      <c r="F8" s="21"/>
      <c r="I8" s="23"/>
      <c r="J8" s="23"/>
      <c r="K8" s="23"/>
      <c r="L8" s="23"/>
    </row>
    <row r="11" s="2" customFormat="1" spans="1:77">
      <c r="A11" s="28" t="s">
        <v>6</v>
      </c>
      <c r="B11" s="28"/>
      <c r="C11" s="28"/>
      <c r="D11" s="28"/>
      <c r="F11" s="28"/>
    </row>
    <row r="12" s="2" customFormat="1" spans="1:77">
      <c r="A12" s="29" t="s">
        <v>7</v>
      </c>
      <c r="B12" s="29"/>
      <c r="C12" s="29"/>
      <c r="D12" s="29"/>
      <c r="E12" s="29"/>
    </row>
    <row r="13" s="2" customFormat="1" spans="1:77">
      <c r="A13" s="30" t="s">
        <v>8</v>
      </c>
      <c r="B13" s="30"/>
      <c r="C13" s="30"/>
      <c r="D13" s="30"/>
      <c r="E13" s="30"/>
      <c r="F13" s="30"/>
      <c r="G13" s="30"/>
    </row>
    <row r="14" s="2" customFormat="1" spans="1:77">
      <c r="A14" s="30" t="s">
        <v>9</v>
      </c>
      <c r="B14" s="30"/>
      <c r="C14" s="30"/>
      <c r="D14" s="30"/>
      <c r="E14" s="30"/>
      <c r="F14" s="30"/>
      <c r="G14" s="30"/>
    </row>
    <row r="15" s="2" customFormat="1" spans="1:77">
      <c r="A15" s="30" t="s">
        <v>10</v>
      </c>
      <c r="B15" s="30"/>
      <c r="C15" s="30"/>
      <c r="D15" s="30"/>
      <c r="E15" s="30"/>
      <c r="F15" s="30"/>
      <c r="G15" s="30"/>
    </row>
    <row r="17" s="3" customFormat="1" ht="51.75" customHeight="1" spans="1:77">
      <c r="A17" s="31" t="s">
        <v>11</v>
      </c>
      <c r="B17" s="32" t="s">
        <v>12</v>
      </c>
      <c r="C17" s="32" t="s">
        <v>13</v>
      </c>
      <c r="D17" s="33" t="s">
        <v>14</v>
      </c>
      <c r="E17" s="33" t="s">
        <v>15</v>
      </c>
      <c r="F17" s="33" t="s">
        <v>16</v>
      </c>
      <c r="G17" s="33" t="s">
        <v>17</v>
      </c>
      <c r="H17" s="32" t="s">
        <v>18</v>
      </c>
      <c r="I17" s="34" t="s">
        <v>19</v>
      </c>
      <c r="J17" s="33" t="s">
        <v>20</v>
      </c>
      <c r="K17" s="33" t="s">
        <v>21</v>
      </c>
      <c r="L17" s="33" t="s">
        <v>22</v>
      </c>
      <c r="M17" s="34" t="s">
        <v>23</v>
      </c>
      <c r="N17" s="33" t="s">
        <v>24</v>
      </c>
      <c r="O17" s="33" t="s">
        <v>25</v>
      </c>
      <c r="P17" s="32" t="s">
        <v>26</v>
      </c>
      <c r="Q17" s="34" t="s">
        <v>27</v>
      </c>
      <c r="R17" s="33" t="s">
        <v>28</v>
      </c>
      <c r="S17" s="33" t="s">
        <v>29</v>
      </c>
      <c r="T17" s="33" t="s">
        <v>30</v>
      </c>
      <c r="U17" s="33" t="s">
        <v>31</v>
      </c>
      <c r="V17" s="33" t="s">
        <v>32</v>
      </c>
      <c r="W17" s="33" t="s">
        <v>33</v>
      </c>
      <c r="X17" s="33" t="s">
        <v>34</v>
      </c>
      <c r="Y17" s="33" t="s">
        <v>35</v>
      </c>
      <c r="Z17" s="33" t="s">
        <v>36</v>
      </c>
      <c r="AA17" s="35" t="s">
        <v>37</v>
      </c>
      <c r="AB17" s="36" t="s">
        <v>38</v>
      </c>
      <c r="AC17" s="33" t="s">
        <v>39</v>
      </c>
      <c r="AD17" s="34" t="s">
        <v>40</v>
      </c>
      <c r="AE17" s="35" t="s">
        <v>41</v>
      </c>
      <c r="AF17" s="35" t="s">
        <v>42</v>
      </c>
      <c r="AG17" s="35" t="s">
        <v>43</v>
      </c>
      <c r="AH17" s="32" t="s">
        <v>44</v>
      </c>
      <c r="AI17" s="32" t="s">
        <v>45</v>
      </c>
      <c r="AJ17" s="32" t="s">
        <v>46</v>
      </c>
      <c r="AK17" s="32" t="s">
        <v>47</v>
      </c>
      <c r="AL17" s="32" t="s">
        <v>48</v>
      </c>
      <c r="AM17" s="32" t="s">
        <v>49</v>
      </c>
      <c r="AN17" s="32" t="s">
        <v>50</v>
      </c>
      <c r="AO17" s="32" t="s">
        <v>51</v>
      </c>
      <c r="AP17" s="32" t="s">
        <v>52</v>
      </c>
      <c r="AQ17" s="32" t="s">
        <v>53</v>
      </c>
      <c r="AR17" s="32" t="s">
        <v>54</v>
      </c>
      <c r="AS17" s="32" t="s">
        <v>55</v>
      </c>
      <c r="AT17" s="32" t="s">
        <v>56</v>
      </c>
      <c r="AU17" s="32" t="s">
        <v>57</v>
      </c>
      <c r="AV17" s="32" t="s">
        <v>58</v>
      </c>
      <c r="AW17" s="32" t="s">
        <v>59</v>
      </c>
      <c r="AX17" s="35" t="s">
        <v>60</v>
      </c>
      <c r="AY17" s="32" t="s">
        <v>61</v>
      </c>
      <c r="AZ17" s="36" t="s">
        <v>62</v>
      </c>
      <c r="BA17" s="36" t="s">
        <v>63</v>
      </c>
      <c r="BB17" s="36" t="s">
        <v>64</v>
      </c>
      <c r="BC17" s="36" t="s">
        <v>65</v>
      </c>
      <c r="BD17" s="36" t="s">
        <v>66</v>
      </c>
      <c r="BE17" s="32" t="s">
        <v>67</v>
      </c>
      <c r="BF17" s="32" t="s">
        <v>68</v>
      </c>
      <c r="BG17" s="32" t="s">
        <v>69</v>
      </c>
      <c r="BH17" s="32" t="s">
        <v>70</v>
      </c>
      <c r="BI17" s="32" t="s">
        <v>71</v>
      </c>
      <c r="BJ17" s="32" t="s">
        <v>72</v>
      </c>
      <c r="BK17" s="32" t="s">
        <v>73</v>
      </c>
      <c r="BL17" s="32" t="s">
        <v>74</v>
      </c>
      <c r="BM17" s="32" t="s">
        <v>75</v>
      </c>
      <c r="BN17" s="32" t="s">
        <v>76</v>
      </c>
      <c r="BO17" s="32" t="s">
        <v>77</v>
      </c>
      <c r="BP17" s="32" t="s">
        <v>78</v>
      </c>
      <c r="BQ17" s="35" t="s">
        <v>79</v>
      </c>
      <c r="BR17" s="35" t="s">
        <v>80</v>
      </c>
      <c r="BS17" s="35" t="s">
        <v>81</v>
      </c>
      <c r="BT17" s="35" t="s">
        <v>82</v>
      </c>
      <c r="BU17" s="32" t="s">
        <v>83</v>
      </c>
      <c r="BV17" s="32" t="s">
        <v>84</v>
      </c>
      <c r="BW17" s="32" t="s">
        <v>85</v>
      </c>
      <c r="BX17" s="32" t="s">
        <v>86</v>
      </c>
      <c r="BY17" s="35" t="s">
        <v>87</v>
      </c>
    </row>
    <row r="18" s="1" customFormat="1" spans="1:77">
      <c r="A18" s="4" t="s">
        <v>1</v>
      </c>
      <c r="B18" s="1">
        <v>0</v>
      </c>
      <c r="C18" s="1">
        <v>2.7027027027027</v>
      </c>
      <c r="D18" s="1">
        <v>0</v>
      </c>
      <c r="E18" s="1">
        <v>0</v>
      </c>
      <c r="F18" s="1">
        <v>0</v>
      </c>
      <c r="G18" s="1">
        <v>22.6415094339623</v>
      </c>
      <c r="H18" s="1">
        <v>129.289194855233</v>
      </c>
      <c r="I18" s="1">
        <v>0</v>
      </c>
      <c r="J18" s="1">
        <v>0</v>
      </c>
      <c r="K18" s="1">
        <v>67.9054054054054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50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9.09090909090909</v>
      </c>
      <c r="AA18" s="1">
        <v>0</v>
      </c>
      <c r="AB18" s="1">
        <v>0</v>
      </c>
      <c r="AC18" s="1">
        <v>92.3076923076923</v>
      </c>
      <c r="AD18" s="1">
        <v>0</v>
      </c>
      <c r="AE18" s="1">
        <v>3.27568134171908</v>
      </c>
      <c r="AF18" s="1">
        <v>0</v>
      </c>
      <c r="AG18" s="1">
        <v>0</v>
      </c>
      <c r="AH18" s="1">
        <v>0</v>
      </c>
      <c r="AI18" s="1">
        <v>1.88679245283019</v>
      </c>
      <c r="AJ18" s="1">
        <v>7.69230769230769</v>
      </c>
      <c r="AK18" s="1">
        <v>9.09090909090909</v>
      </c>
      <c r="AL18" s="1">
        <v>0</v>
      </c>
      <c r="AM18" s="1">
        <v>132.455032219183</v>
      </c>
      <c r="AN18" s="1">
        <v>14.2857142857143</v>
      </c>
      <c r="AO18" s="1">
        <v>0</v>
      </c>
      <c r="AP18" s="1">
        <v>0</v>
      </c>
      <c r="AQ18" s="1">
        <v>0</v>
      </c>
      <c r="AR18" s="1">
        <v>80.6603773584906</v>
      </c>
      <c r="AS18" s="1">
        <v>0</v>
      </c>
      <c r="AT18" s="1">
        <v>0</v>
      </c>
      <c r="AU18" s="1">
        <v>0</v>
      </c>
      <c r="AV18" s="1">
        <v>65.6287183409825</v>
      </c>
      <c r="AW18" s="1">
        <v>0</v>
      </c>
      <c r="AX18" s="1">
        <v>0</v>
      </c>
      <c r="AY18" s="1">
        <v>118.481989708405</v>
      </c>
      <c r="AZ18" s="1">
        <v>6.25</v>
      </c>
      <c r="BA18" s="1">
        <v>100.911234991424</v>
      </c>
      <c r="BB18" s="1">
        <v>9.17899031106578</v>
      </c>
      <c r="BC18" s="1">
        <v>0</v>
      </c>
      <c r="BD18" s="1">
        <v>0</v>
      </c>
      <c r="BE18" s="1">
        <v>6.25</v>
      </c>
      <c r="BF18" s="1">
        <v>0</v>
      </c>
      <c r="BG18" s="1">
        <v>16.5332570992948</v>
      </c>
      <c r="BH18" s="1">
        <v>85.7142857142857</v>
      </c>
      <c r="BI18" s="1">
        <v>0</v>
      </c>
      <c r="BJ18" s="1">
        <v>0</v>
      </c>
      <c r="BK18" s="1">
        <v>0</v>
      </c>
      <c r="BL18" s="1">
        <v>10.2201257861635</v>
      </c>
      <c r="BM18" s="1">
        <v>1.88679245283019</v>
      </c>
      <c r="BN18" s="1">
        <v>0</v>
      </c>
      <c r="BO18" s="1">
        <v>0</v>
      </c>
      <c r="BP18" s="1">
        <v>49.4103773584906</v>
      </c>
      <c r="BQ18" s="1">
        <v>0</v>
      </c>
      <c r="BR18" s="1">
        <v>0</v>
      </c>
      <c r="BS18" s="1">
        <v>0</v>
      </c>
      <c r="BT18" s="1">
        <v>6.25</v>
      </c>
      <c r="BU18" s="1">
        <v>0</v>
      </c>
      <c r="BV18" s="1">
        <v>0</v>
      </c>
      <c r="BW18" s="1">
        <v>0</v>
      </c>
      <c r="BX18" s="1">
        <v>0</v>
      </c>
      <c r="BY18" s="5">
        <f t="shared" ref="BY18:BY20" si="0">SUM(B18:BX18)</f>
        <v>1100</v>
      </c>
    </row>
    <row r="19" s="1" customFormat="1" spans="1:77">
      <c r="A19" s="4" t="s">
        <v>2</v>
      </c>
      <c r="B19" s="1">
        <v>0</v>
      </c>
      <c r="C19" s="1">
        <v>0</v>
      </c>
      <c r="D19" s="1">
        <v>5.75262699953149</v>
      </c>
      <c r="E19" s="1">
        <v>0</v>
      </c>
      <c r="F19" s="1">
        <v>0</v>
      </c>
      <c r="G19" s="1">
        <v>0</v>
      </c>
      <c r="H19" s="1">
        <v>101.536513585869</v>
      </c>
      <c r="I19" s="1">
        <v>0</v>
      </c>
      <c r="J19" s="1">
        <v>0</v>
      </c>
      <c r="K19" s="1">
        <v>13.1383441536711</v>
      </c>
      <c r="L19" s="1">
        <v>0</v>
      </c>
      <c r="M19" s="1">
        <v>0</v>
      </c>
      <c r="N19" s="1">
        <v>0</v>
      </c>
      <c r="O19" s="1">
        <v>0</v>
      </c>
      <c r="P19" s="1">
        <v>2.69058295964126</v>
      </c>
      <c r="Q19" s="1">
        <v>0</v>
      </c>
      <c r="R19" s="1">
        <v>0</v>
      </c>
      <c r="S19" s="1">
        <v>50.495582848524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26.0093118402469</v>
      </c>
      <c r="AA19" s="1">
        <v>0</v>
      </c>
      <c r="AB19" s="1">
        <v>10.5263157894737</v>
      </c>
      <c r="AC19" s="1">
        <v>0</v>
      </c>
      <c r="AD19" s="1">
        <v>0</v>
      </c>
      <c r="AE19" s="1">
        <v>20.5087623183113</v>
      </c>
      <c r="AF19" s="1">
        <v>41.5771885145037</v>
      </c>
      <c r="AG19" s="1">
        <v>10.5288729266572</v>
      </c>
      <c r="AH19" s="1">
        <v>8.97435897435897</v>
      </c>
      <c r="AI19" s="1">
        <v>12.4335808133925</v>
      </c>
      <c r="AJ19" s="1">
        <v>0</v>
      </c>
      <c r="AK19" s="1">
        <v>20.1711038075299</v>
      </c>
      <c r="AL19" s="1">
        <v>0</v>
      </c>
      <c r="AM19" s="1">
        <v>64.4447748197607</v>
      </c>
      <c r="AN19" s="1">
        <v>6.39108523830095</v>
      </c>
      <c r="AO19" s="1">
        <v>0</v>
      </c>
      <c r="AP19" s="1">
        <v>31.1783960720131</v>
      </c>
      <c r="AQ19" s="1">
        <v>0</v>
      </c>
      <c r="AR19" s="1">
        <v>93.1739873185739</v>
      </c>
      <c r="AS19" s="1">
        <v>88.7706807604742</v>
      </c>
      <c r="AT19" s="1">
        <v>0</v>
      </c>
      <c r="AU19" s="1">
        <v>0</v>
      </c>
      <c r="AV19" s="1">
        <v>31.769318292978</v>
      </c>
      <c r="AW19" s="1">
        <v>17.2348484848485</v>
      </c>
      <c r="AX19" s="1">
        <v>0</v>
      </c>
      <c r="AY19" s="1">
        <v>5.02282835361573</v>
      </c>
      <c r="AZ19" s="1">
        <v>12.140563339987</v>
      </c>
      <c r="BA19" s="1">
        <v>45.971608829567</v>
      </c>
      <c r="BB19" s="1">
        <v>21.2396906389397</v>
      </c>
      <c r="BC19" s="1">
        <v>0</v>
      </c>
      <c r="BD19" s="1">
        <v>0</v>
      </c>
      <c r="BE19" s="1">
        <v>1.96078431372549</v>
      </c>
      <c r="BF19" s="1">
        <v>0</v>
      </c>
      <c r="BG19" s="1">
        <v>114.574008782331</v>
      </c>
      <c r="BH19" s="1">
        <v>5.55555555555556</v>
      </c>
      <c r="BI19" s="1">
        <v>0</v>
      </c>
      <c r="BJ19" s="1">
        <v>0</v>
      </c>
      <c r="BK19" s="1">
        <v>0</v>
      </c>
      <c r="BL19" s="1">
        <v>44.9330648981137</v>
      </c>
      <c r="BM19" s="1">
        <v>26.9848739331333</v>
      </c>
      <c r="BN19" s="1">
        <v>1.96078431372549</v>
      </c>
      <c r="BO19" s="1">
        <v>0</v>
      </c>
      <c r="BP19" s="1">
        <v>0</v>
      </c>
      <c r="BQ19" s="1">
        <v>26.1363636363636</v>
      </c>
      <c r="BR19" s="1">
        <v>0</v>
      </c>
      <c r="BS19" s="1">
        <v>0</v>
      </c>
      <c r="BT19" s="1">
        <v>0</v>
      </c>
      <c r="BU19" s="1">
        <v>2.69058295964126</v>
      </c>
      <c r="BV19" s="1">
        <v>4.03587443946188</v>
      </c>
      <c r="BW19" s="1">
        <v>8.97435897435897</v>
      </c>
      <c r="BX19" s="1">
        <v>20.5128205128205</v>
      </c>
      <c r="BY19" s="5">
        <f t="shared" si="0"/>
        <v>1000</v>
      </c>
    </row>
    <row r="20" s="1" customFormat="1" spans="1:77">
      <c r="A20" s="37" t="s">
        <v>88</v>
      </c>
      <c r="B20" s="1">
        <f t="shared" ref="B20:BM20" si="1">MIN(B18:B19)</f>
        <v>0</v>
      </c>
      <c r="C20" s="1">
        <f t="shared" si="1"/>
        <v>0</v>
      </c>
      <c r="D20" s="1">
        <f t="shared" si="1"/>
        <v>0</v>
      </c>
      <c r="E20" s="1">
        <f t="shared" si="1"/>
        <v>0</v>
      </c>
      <c r="F20" s="1">
        <f t="shared" si="1"/>
        <v>0</v>
      </c>
      <c r="G20" s="1">
        <f t="shared" si="1"/>
        <v>0</v>
      </c>
      <c r="H20" s="1">
        <f t="shared" si="1"/>
        <v>101.536513585869</v>
      </c>
      <c r="I20" s="1">
        <f t="shared" si="1"/>
        <v>0</v>
      </c>
      <c r="J20" s="1">
        <f t="shared" si="1"/>
        <v>0</v>
      </c>
      <c r="K20" s="1">
        <f t="shared" si="1"/>
        <v>13.1383441536711</v>
      </c>
      <c r="L20" s="1">
        <f t="shared" si="1"/>
        <v>0</v>
      </c>
      <c r="M20" s="1">
        <f t="shared" si="1"/>
        <v>0</v>
      </c>
      <c r="N20" s="1">
        <f t="shared" si="1"/>
        <v>0</v>
      </c>
      <c r="O20" s="1">
        <f t="shared" si="1"/>
        <v>0</v>
      </c>
      <c r="P20" s="1">
        <f t="shared" si="1"/>
        <v>0</v>
      </c>
      <c r="Q20" s="1">
        <f t="shared" si="1"/>
        <v>0</v>
      </c>
      <c r="R20" s="1">
        <f t="shared" si="1"/>
        <v>0</v>
      </c>
      <c r="S20" s="1">
        <f t="shared" si="1"/>
        <v>0</v>
      </c>
      <c r="T20" s="1">
        <f t="shared" si="1"/>
        <v>0</v>
      </c>
      <c r="U20" s="1">
        <f t="shared" si="1"/>
        <v>0</v>
      </c>
      <c r="V20" s="1">
        <f t="shared" si="1"/>
        <v>0</v>
      </c>
      <c r="W20" s="1">
        <f t="shared" si="1"/>
        <v>0</v>
      </c>
      <c r="X20" s="1">
        <f t="shared" si="1"/>
        <v>0</v>
      </c>
      <c r="Y20" s="1">
        <f t="shared" si="1"/>
        <v>0</v>
      </c>
      <c r="Z20" s="1">
        <f t="shared" si="1"/>
        <v>9.09090909090909</v>
      </c>
      <c r="AA20" s="1">
        <f t="shared" si="1"/>
        <v>0</v>
      </c>
      <c r="AB20" s="1">
        <f t="shared" si="1"/>
        <v>0</v>
      </c>
      <c r="AC20" s="1">
        <f t="shared" si="1"/>
        <v>0</v>
      </c>
      <c r="AD20" s="1">
        <f t="shared" si="1"/>
        <v>0</v>
      </c>
      <c r="AE20" s="1">
        <f t="shared" si="1"/>
        <v>3.27568134171908</v>
      </c>
      <c r="AF20" s="1">
        <f t="shared" si="1"/>
        <v>0</v>
      </c>
      <c r="AG20" s="1">
        <f t="shared" si="1"/>
        <v>0</v>
      </c>
      <c r="AH20" s="1">
        <f t="shared" si="1"/>
        <v>0</v>
      </c>
      <c r="AI20" s="1">
        <f t="shared" si="1"/>
        <v>1.88679245283019</v>
      </c>
      <c r="AJ20" s="1">
        <f t="shared" si="1"/>
        <v>0</v>
      </c>
      <c r="AK20" s="1">
        <f t="shared" si="1"/>
        <v>9.09090909090909</v>
      </c>
      <c r="AL20" s="1">
        <f t="shared" si="1"/>
        <v>0</v>
      </c>
      <c r="AM20" s="1">
        <f t="shared" si="1"/>
        <v>64.4447748197607</v>
      </c>
      <c r="AN20" s="1">
        <f t="shared" si="1"/>
        <v>6.39108523830095</v>
      </c>
      <c r="AO20" s="1">
        <f t="shared" si="1"/>
        <v>0</v>
      </c>
      <c r="AP20" s="1">
        <f t="shared" si="1"/>
        <v>0</v>
      </c>
      <c r="AQ20" s="1">
        <f t="shared" si="1"/>
        <v>0</v>
      </c>
      <c r="AR20" s="1">
        <f t="shared" si="1"/>
        <v>80.6603773584906</v>
      </c>
      <c r="AS20" s="1">
        <f t="shared" si="1"/>
        <v>0</v>
      </c>
      <c r="AT20" s="1">
        <f t="shared" si="1"/>
        <v>0</v>
      </c>
      <c r="AU20" s="1">
        <f t="shared" si="1"/>
        <v>0</v>
      </c>
      <c r="AV20" s="1">
        <f t="shared" si="1"/>
        <v>31.769318292978</v>
      </c>
      <c r="AW20" s="1">
        <f t="shared" si="1"/>
        <v>0</v>
      </c>
      <c r="AX20" s="1">
        <f t="shared" si="1"/>
        <v>0</v>
      </c>
      <c r="AY20" s="1">
        <f t="shared" si="1"/>
        <v>5.02282835361573</v>
      </c>
      <c r="AZ20" s="1">
        <f t="shared" si="1"/>
        <v>6.25</v>
      </c>
      <c r="BA20" s="1">
        <f t="shared" si="1"/>
        <v>45.971608829567</v>
      </c>
      <c r="BB20" s="1">
        <f t="shared" si="1"/>
        <v>9.17899031106578</v>
      </c>
      <c r="BC20" s="1">
        <f t="shared" si="1"/>
        <v>0</v>
      </c>
      <c r="BD20" s="1">
        <f t="shared" si="1"/>
        <v>0</v>
      </c>
      <c r="BE20" s="1">
        <f t="shared" si="1"/>
        <v>1.96078431372549</v>
      </c>
      <c r="BF20" s="1">
        <f t="shared" si="1"/>
        <v>0</v>
      </c>
      <c r="BG20" s="1">
        <f t="shared" si="1"/>
        <v>16.5332570992948</v>
      </c>
      <c r="BH20" s="1">
        <f t="shared" si="1"/>
        <v>5.55555555555556</v>
      </c>
      <c r="BI20" s="1">
        <f t="shared" si="1"/>
        <v>0</v>
      </c>
      <c r="BJ20" s="1">
        <f t="shared" si="1"/>
        <v>0</v>
      </c>
      <c r="BK20" s="1">
        <f t="shared" si="1"/>
        <v>0</v>
      </c>
      <c r="BL20" s="1">
        <f t="shared" si="1"/>
        <v>10.2201257861635</v>
      </c>
      <c r="BM20" s="1">
        <f t="shared" si="1"/>
        <v>1.88679245283019</v>
      </c>
      <c r="BN20" s="1">
        <f t="shared" ref="BN20:BX20" si="2">MIN(BN18:BN19)</f>
        <v>0</v>
      </c>
      <c r="BO20" s="1">
        <f t="shared" si="2"/>
        <v>0</v>
      </c>
      <c r="BP20" s="1">
        <f t="shared" si="2"/>
        <v>0</v>
      </c>
      <c r="BQ20" s="1">
        <f t="shared" si="2"/>
        <v>0</v>
      </c>
      <c r="BR20" s="1">
        <f t="shared" si="2"/>
        <v>0</v>
      </c>
      <c r="BS20" s="1">
        <f t="shared" si="2"/>
        <v>0</v>
      </c>
      <c r="BT20" s="1">
        <f t="shared" si="2"/>
        <v>0</v>
      </c>
      <c r="BU20" s="1">
        <f t="shared" si="2"/>
        <v>0</v>
      </c>
      <c r="BV20" s="1">
        <f t="shared" si="2"/>
        <v>0</v>
      </c>
      <c r="BW20" s="1">
        <f t="shared" si="2"/>
        <v>0</v>
      </c>
      <c r="BX20" s="1">
        <f t="shared" si="2"/>
        <v>0</v>
      </c>
      <c r="BY20" s="5">
        <f t="shared" si="0"/>
        <v>423.864648127255</v>
      </c>
    </row>
    <row r="21" s="1" customFormat="1" spans="1:77">
      <c r="A21" s="37" t="s">
        <v>89</v>
      </c>
      <c r="B21" s="38">
        <f>BY20</f>
        <v>423.864648127255</v>
      </c>
      <c r="BY21" s="5"/>
    </row>
    <row r="22" s="1" customFormat="1" spans="1:77">
      <c r="A22" s="37" t="s">
        <v>90</v>
      </c>
      <c r="B22" s="38">
        <f>BY18</f>
        <v>1100</v>
      </c>
      <c r="E22" s="39" t="s">
        <v>91</v>
      </c>
      <c r="F22" s="40">
        <f>1-(2*B21)/(B22+B23)</f>
        <v>0.596319382735947</v>
      </c>
      <c r="BY22" s="5"/>
    </row>
    <row r="23" s="1" customFormat="1" spans="1:77">
      <c r="A23" s="37" t="s">
        <v>92</v>
      </c>
      <c r="B23" s="38">
        <f>BY19</f>
        <v>1000</v>
      </c>
      <c r="BY23" s="5"/>
    </row>
    <row r="25" s="3" customFormat="1" ht="51.75" customHeight="1" spans="1:77">
      <c r="A25" s="31" t="s">
        <v>11</v>
      </c>
      <c r="B25" s="32" t="s">
        <v>12</v>
      </c>
      <c r="C25" s="32" t="s">
        <v>13</v>
      </c>
      <c r="D25" s="33" t="s">
        <v>14</v>
      </c>
      <c r="E25" s="33" t="s">
        <v>15</v>
      </c>
      <c r="F25" s="33" t="s">
        <v>16</v>
      </c>
      <c r="G25" s="33" t="s">
        <v>17</v>
      </c>
      <c r="H25" s="32" t="s">
        <v>18</v>
      </c>
      <c r="I25" s="34" t="s">
        <v>19</v>
      </c>
      <c r="J25" s="33" t="s">
        <v>20</v>
      </c>
      <c r="K25" s="33" t="s">
        <v>21</v>
      </c>
      <c r="L25" s="33" t="s">
        <v>22</v>
      </c>
      <c r="M25" s="34" t="s">
        <v>23</v>
      </c>
      <c r="N25" s="33" t="s">
        <v>24</v>
      </c>
      <c r="O25" s="33" t="s">
        <v>25</v>
      </c>
      <c r="P25" s="32" t="s">
        <v>26</v>
      </c>
      <c r="Q25" s="34" t="s">
        <v>27</v>
      </c>
      <c r="R25" s="33" t="s">
        <v>28</v>
      </c>
      <c r="S25" s="33" t="s">
        <v>29</v>
      </c>
      <c r="T25" s="33" t="s">
        <v>30</v>
      </c>
      <c r="U25" s="33" t="s">
        <v>31</v>
      </c>
      <c r="V25" s="33" t="s">
        <v>32</v>
      </c>
      <c r="W25" s="33" t="s">
        <v>33</v>
      </c>
      <c r="X25" s="33" t="s">
        <v>34</v>
      </c>
      <c r="Y25" s="33" t="s">
        <v>35</v>
      </c>
      <c r="Z25" s="33" t="s">
        <v>36</v>
      </c>
      <c r="AA25" s="35" t="s">
        <v>37</v>
      </c>
      <c r="AB25" s="36" t="s">
        <v>38</v>
      </c>
      <c r="AC25" s="33" t="s">
        <v>39</v>
      </c>
      <c r="AD25" s="34" t="s">
        <v>40</v>
      </c>
      <c r="AE25" s="35" t="s">
        <v>41</v>
      </c>
      <c r="AF25" s="35" t="s">
        <v>42</v>
      </c>
      <c r="AG25" s="35" t="s">
        <v>43</v>
      </c>
      <c r="AH25" s="32" t="s">
        <v>44</v>
      </c>
      <c r="AI25" s="32" t="s">
        <v>45</v>
      </c>
      <c r="AJ25" s="32" t="s">
        <v>46</v>
      </c>
      <c r="AK25" s="32" t="s">
        <v>47</v>
      </c>
      <c r="AL25" s="32" t="s">
        <v>48</v>
      </c>
      <c r="AM25" s="32" t="s">
        <v>49</v>
      </c>
      <c r="AN25" s="32" t="s">
        <v>50</v>
      </c>
      <c r="AO25" s="32" t="s">
        <v>51</v>
      </c>
      <c r="AP25" s="32" t="s">
        <v>52</v>
      </c>
      <c r="AQ25" s="32" t="s">
        <v>53</v>
      </c>
      <c r="AR25" s="32" t="s">
        <v>54</v>
      </c>
      <c r="AS25" s="32" t="s">
        <v>55</v>
      </c>
      <c r="AT25" s="32" t="s">
        <v>56</v>
      </c>
      <c r="AU25" s="32" t="s">
        <v>57</v>
      </c>
      <c r="AV25" s="32" t="s">
        <v>58</v>
      </c>
      <c r="AW25" s="32" t="s">
        <v>59</v>
      </c>
      <c r="AX25" s="35" t="s">
        <v>60</v>
      </c>
      <c r="AY25" s="32" t="s">
        <v>61</v>
      </c>
      <c r="AZ25" s="36" t="s">
        <v>62</v>
      </c>
      <c r="BA25" s="36" t="s">
        <v>63</v>
      </c>
      <c r="BB25" s="36" t="s">
        <v>64</v>
      </c>
      <c r="BC25" s="36" t="s">
        <v>65</v>
      </c>
      <c r="BD25" s="36" t="s">
        <v>66</v>
      </c>
      <c r="BE25" s="32" t="s">
        <v>67</v>
      </c>
      <c r="BF25" s="32" t="s">
        <v>68</v>
      </c>
      <c r="BG25" s="32" t="s">
        <v>69</v>
      </c>
      <c r="BH25" s="32" t="s">
        <v>70</v>
      </c>
      <c r="BI25" s="32" t="s">
        <v>71</v>
      </c>
      <c r="BJ25" s="32" t="s">
        <v>72</v>
      </c>
      <c r="BK25" s="32" t="s">
        <v>73</v>
      </c>
      <c r="BL25" s="32" t="s">
        <v>74</v>
      </c>
      <c r="BM25" s="32" t="s">
        <v>75</v>
      </c>
      <c r="BN25" s="32" t="s">
        <v>76</v>
      </c>
      <c r="BO25" s="32" t="s">
        <v>77</v>
      </c>
      <c r="BP25" s="32" t="s">
        <v>78</v>
      </c>
      <c r="BQ25" s="35" t="s">
        <v>79</v>
      </c>
      <c r="BR25" s="35" t="s">
        <v>80</v>
      </c>
      <c r="BS25" s="35" t="s">
        <v>81</v>
      </c>
      <c r="BT25" s="35" t="s">
        <v>82</v>
      </c>
      <c r="BU25" s="32" t="s">
        <v>83</v>
      </c>
      <c r="BV25" s="32" t="s">
        <v>84</v>
      </c>
      <c r="BW25" s="32" t="s">
        <v>85</v>
      </c>
      <c r="BX25" s="32" t="s">
        <v>86</v>
      </c>
      <c r="BY25" s="35" t="s">
        <v>87</v>
      </c>
    </row>
    <row r="26" s="1" customFormat="1" spans="1:77">
      <c r="A26" s="4" t="s">
        <v>1</v>
      </c>
      <c r="B26" s="1">
        <v>0</v>
      </c>
      <c r="C26" s="1">
        <v>2.7027027027027</v>
      </c>
      <c r="D26" s="1">
        <v>0</v>
      </c>
      <c r="E26" s="1">
        <v>0</v>
      </c>
      <c r="F26" s="1">
        <v>0</v>
      </c>
      <c r="G26" s="1">
        <v>22.6415094339623</v>
      </c>
      <c r="H26" s="1">
        <v>129.289194855233</v>
      </c>
      <c r="I26" s="1">
        <v>0</v>
      </c>
      <c r="J26" s="1">
        <v>0</v>
      </c>
      <c r="K26" s="1">
        <v>67.9054054054054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50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9.09090909090909</v>
      </c>
      <c r="AA26" s="1">
        <v>0</v>
      </c>
      <c r="AB26" s="1">
        <v>0</v>
      </c>
      <c r="AC26" s="1">
        <v>92.3076923076923</v>
      </c>
      <c r="AD26" s="1">
        <v>0</v>
      </c>
      <c r="AE26" s="1">
        <v>3.27568134171908</v>
      </c>
      <c r="AF26" s="1">
        <v>0</v>
      </c>
      <c r="AG26" s="1">
        <v>0</v>
      </c>
      <c r="AH26" s="1">
        <v>0</v>
      </c>
      <c r="AI26" s="1">
        <v>1.88679245283019</v>
      </c>
      <c r="AJ26" s="1">
        <v>7.69230769230769</v>
      </c>
      <c r="AK26" s="1">
        <v>9.09090909090909</v>
      </c>
      <c r="AL26" s="1">
        <v>0</v>
      </c>
      <c r="AM26" s="1">
        <v>132.455032219183</v>
      </c>
      <c r="AN26" s="1">
        <v>14.2857142857143</v>
      </c>
      <c r="AO26" s="1">
        <v>0</v>
      </c>
      <c r="AP26" s="1">
        <v>0</v>
      </c>
      <c r="AQ26" s="1">
        <v>0</v>
      </c>
      <c r="AR26" s="1">
        <v>80.6603773584906</v>
      </c>
      <c r="AS26" s="1">
        <v>0</v>
      </c>
      <c r="AT26" s="1">
        <v>0</v>
      </c>
      <c r="AU26" s="1">
        <v>0</v>
      </c>
      <c r="AV26" s="1">
        <v>65.6287183409825</v>
      </c>
      <c r="AW26" s="1">
        <v>0</v>
      </c>
      <c r="AX26" s="1">
        <v>0</v>
      </c>
      <c r="AY26" s="1">
        <v>118.481989708405</v>
      </c>
      <c r="AZ26" s="1">
        <v>6.25</v>
      </c>
      <c r="BA26" s="1">
        <v>100.911234991424</v>
      </c>
      <c r="BB26" s="1">
        <v>9.17899031106578</v>
      </c>
      <c r="BC26" s="1">
        <v>0</v>
      </c>
      <c r="BD26" s="1">
        <v>0</v>
      </c>
      <c r="BE26" s="1">
        <v>6.25</v>
      </c>
      <c r="BF26" s="1">
        <v>0</v>
      </c>
      <c r="BG26" s="1">
        <v>16.5332570992948</v>
      </c>
      <c r="BH26" s="1">
        <v>85.7142857142857</v>
      </c>
      <c r="BI26" s="1">
        <v>0</v>
      </c>
      <c r="BJ26" s="1">
        <v>0</v>
      </c>
      <c r="BK26" s="1">
        <v>0</v>
      </c>
      <c r="BL26" s="1">
        <v>10.2201257861635</v>
      </c>
      <c r="BM26" s="1">
        <v>1.88679245283019</v>
      </c>
      <c r="BN26" s="1">
        <v>0</v>
      </c>
      <c r="BO26" s="1">
        <v>0</v>
      </c>
      <c r="BP26" s="1">
        <v>49.4103773584906</v>
      </c>
      <c r="BQ26" s="1">
        <v>0</v>
      </c>
      <c r="BR26" s="1">
        <v>0</v>
      </c>
      <c r="BS26" s="1">
        <v>0</v>
      </c>
      <c r="BT26" s="1">
        <v>6.25</v>
      </c>
      <c r="BU26" s="1">
        <v>0</v>
      </c>
      <c r="BV26" s="1">
        <v>0</v>
      </c>
      <c r="BW26" s="1">
        <v>0</v>
      </c>
      <c r="BX26" s="1">
        <v>0</v>
      </c>
      <c r="BY26" s="5">
        <f t="shared" ref="BY26:BY28" si="3">SUM(B26:BX26)</f>
        <v>1100</v>
      </c>
    </row>
    <row r="27" s="1" customFormat="1" spans="1:77">
      <c r="A27" s="4" t="s">
        <v>3</v>
      </c>
      <c r="B27" s="1">
        <v>0</v>
      </c>
      <c r="C27" s="1">
        <v>50</v>
      </c>
      <c r="D27" s="1">
        <v>31.0204727733221</v>
      </c>
      <c r="E27" s="1">
        <v>0</v>
      </c>
      <c r="F27" s="1">
        <v>0</v>
      </c>
      <c r="G27" s="1">
        <v>61.9776276910089</v>
      </c>
      <c r="H27" s="1">
        <v>117.127081396888</v>
      </c>
      <c r="I27" s="1">
        <v>5.26315789473684</v>
      </c>
      <c r="J27" s="1">
        <v>3.44827586206897</v>
      </c>
      <c r="K27" s="1">
        <v>179.128013581691</v>
      </c>
      <c r="L27" s="1">
        <v>50</v>
      </c>
      <c r="M27" s="1">
        <v>1.94174757281553</v>
      </c>
      <c r="N27" s="1">
        <v>0</v>
      </c>
      <c r="O27" s="1">
        <v>0</v>
      </c>
      <c r="P27" s="1">
        <v>27.0631067961165</v>
      </c>
      <c r="Q27" s="1">
        <v>0</v>
      </c>
      <c r="R27" s="1">
        <v>13.1578947368421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0.970873786407767</v>
      </c>
      <c r="AB27" s="1">
        <v>0</v>
      </c>
      <c r="AC27" s="1">
        <v>0</v>
      </c>
      <c r="AD27" s="1">
        <v>0</v>
      </c>
      <c r="AE27" s="1">
        <v>6.36205899363794</v>
      </c>
      <c r="AF27" s="1">
        <v>7.69230769230769</v>
      </c>
      <c r="AG27" s="1">
        <v>9.51033985931011</v>
      </c>
      <c r="AH27" s="1">
        <v>0</v>
      </c>
      <c r="AI27" s="1">
        <v>26.7993338253941</v>
      </c>
      <c r="AJ27" s="1">
        <v>0</v>
      </c>
      <c r="AK27" s="1">
        <v>8.49436392914654</v>
      </c>
      <c r="AL27" s="1">
        <v>0</v>
      </c>
      <c r="AM27" s="1">
        <v>86.0943456280985</v>
      </c>
      <c r="AN27" s="1">
        <v>297.880545380545</v>
      </c>
      <c r="AO27" s="1">
        <v>6.25</v>
      </c>
      <c r="AP27" s="1">
        <v>0</v>
      </c>
      <c r="AQ27" s="1">
        <v>0</v>
      </c>
      <c r="AR27" s="1">
        <v>48.1203007518797</v>
      </c>
      <c r="AS27" s="1">
        <v>0</v>
      </c>
      <c r="AT27" s="1">
        <v>0</v>
      </c>
      <c r="AU27" s="1">
        <v>0</v>
      </c>
      <c r="AV27" s="1">
        <v>21.7650103519669</v>
      </c>
      <c r="AW27" s="1">
        <v>43.6668594563331</v>
      </c>
      <c r="AX27" s="1">
        <v>0</v>
      </c>
      <c r="AY27" s="1">
        <v>62.1307193103532</v>
      </c>
      <c r="AZ27" s="1">
        <v>0</v>
      </c>
      <c r="BA27" s="1">
        <v>120.147295496266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2.85714285714286</v>
      </c>
      <c r="BH27" s="1">
        <v>54.2620137299771</v>
      </c>
      <c r="BI27" s="1">
        <v>0</v>
      </c>
      <c r="BJ27" s="1">
        <v>0</v>
      </c>
      <c r="BK27" s="1">
        <v>4.67457749011147</v>
      </c>
      <c r="BL27" s="1">
        <v>51.651054894762</v>
      </c>
      <c r="BM27" s="1">
        <v>0</v>
      </c>
      <c r="BN27" s="1">
        <v>0</v>
      </c>
      <c r="BO27" s="1">
        <v>0</v>
      </c>
      <c r="BP27" s="1">
        <v>0</v>
      </c>
      <c r="BQ27" s="1">
        <v>0.543478260869565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5">
        <f t="shared" si="3"/>
        <v>1400</v>
      </c>
    </row>
    <row r="28" s="1" customFormat="1" spans="1:77">
      <c r="A28" s="37" t="s">
        <v>88</v>
      </c>
      <c r="B28" s="1">
        <f t="shared" ref="B28:BM28" si="4">MIN(B26:B27)</f>
        <v>0</v>
      </c>
      <c r="C28" s="1">
        <f t="shared" si="4"/>
        <v>2.7027027027027</v>
      </c>
      <c r="D28" s="1">
        <f t="shared" si="4"/>
        <v>0</v>
      </c>
      <c r="E28" s="1">
        <f t="shared" si="4"/>
        <v>0</v>
      </c>
      <c r="F28" s="1">
        <f t="shared" si="4"/>
        <v>0</v>
      </c>
      <c r="G28" s="1">
        <f t="shared" si="4"/>
        <v>22.6415094339623</v>
      </c>
      <c r="H28" s="1">
        <f t="shared" si="4"/>
        <v>117.127081396888</v>
      </c>
      <c r="I28" s="1">
        <f t="shared" si="4"/>
        <v>0</v>
      </c>
      <c r="J28" s="1">
        <f t="shared" si="4"/>
        <v>0</v>
      </c>
      <c r="K28" s="1">
        <f t="shared" si="4"/>
        <v>67.9054054054054</v>
      </c>
      <c r="L28" s="1">
        <f t="shared" si="4"/>
        <v>0</v>
      </c>
      <c r="M28" s="1">
        <f t="shared" si="4"/>
        <v>0</v>
      </c>
      <c r="N28" s="1">
        <f t="shared" si="4"/>
        <v>0</v>
      </c>
      <c r="O28" s="1">
        <f t="shared" si="4"/>
        <v>0</v>
      </c>
      <c r="P28" s="1">
        <f t="shared" si="4"/>
        <v>0</v>
      </c>
      <c r="Q28" s="1">
        <f t="shared" si="4"/>
        <v>0</v>
      </c>
      <c r="R28" s="1">
        <f t="shared" si="4"/>
        <v>13.1578947368421</v>
      </c>
      <c r="S28" s="1">
        <f t="shared" si="4"/>
        <v>0</v>
      </c>
      <c r="T28" s="1">
        <f t="shared" si="4"/>
        <v>0</v>
      </c>
      <c r="U28" s="1">
        <f t="shared" si="4"/>
        <v>0</v>
      </c>
      <c r="V28" s="1">
        <f t="shared" si="4"/>
        <v>0</v>
      </c>
      <c r="W28" s="1">
        <f t="shared" si="4"/>
        <v>0</v>
      </c>
      <c r="X28" s="1">
        <f t="shared" si="4"/>
        <v>0</v>
      </c>
      <c r="Y28" s="1">
        <f t="shared" si="4"/>
        <v>0</v>
      </c>
      <c r="Z28" s="1">
        <f t="shared" si="4"/>
        <v>0</v>
      </c>
      <c r="AA28" s="1">
        <f t="shared" si="4"/>
        <v>0</v>
      </c>
      <c r="AB28" s="1">
        <f t="shared" si="4"/>
        <v>0</v>
      </c>
      <c r="AC28" s="1">
        <f t="shared" si="4"/>
        <v>0</v>
      </c>
      <c r="AD28" s="1">
        <f t="shared" si="4"/>
        <v>0</v>
      </c>
      <c r="AE28" s="1">
        <f t="shared" si="4"/>
        <v>3.27568134171908</v>
      </c>
      <c r="AF28" s="1">
        <f t="shared" si="4"/>
        <v>0</v>
      </c>
      <c r="AG28" s="1">
        <f t="shared" si="4"/>
        <v>0</v>
      </c>
      <c r="AH28" s="1">
        <f t="shared" si="4"/>
        <v>0</v>
      </c>
      <c r="AI28" s="1">
        <f t="shared" si="4"/>
        <v>1.88679245283019</v>
      </c>
      <c r="AJ28" s="1">
        <f t="shared" si="4"/>
        <v>0</v>
      </c>
      <c r="AK28" s="1">
        <f t="shared" si="4"/>
        <v>8.49436392914654</v>
      </c>
      <c r="AL28" s="1">
        <f t="shared" si="4"/>
        <v>0</v>
      </c>
      <c r="AM28" s="1">
        <f t="shared" si="4"/>
        <v>86.0943456280985</v>
      </c>
      <c r="AN28" s="1">
        <f t="shared" si="4"/>
        <v>14.2857142857143</v>
      </c>
      <c r="AO28" s="1">
        <f t="shared" si="4"/>
        <v>0</v>
      </c>
      <c r="AP28" s="1">
        <f t="shared" si="4"/>
        <v>0</v>
      </c>
      <c r="AQ28" s="1">
        <f t="shared" si="4"/>
        <v>0</v>
      </c>
      <c r="AR28" s="1">
        <f t="shared" si="4"/>
        <v>48.1203007518797</v>
      </c>
      <c r="AS28" s="1">
        <f t="shared" si="4"/>
        <v>0</v>
      </c>
      <c r="AT28" s="1">
        <f t="shared" si="4"/>
        <v>0</v>
      </c>
      <c r="AU28" s="1">
        <f t="shared" si="4"/>
        <v>0</v>
      </c>
      <c r="AV28" s="1">
        <f t="shared" si="4"/>
        <v>21.7650103519669</v>
      </c>
      <c r="AW28" s="1">
        <f t="shared" si="4"/>
        <v>0</v>
      </c>
      <c r="AX28" s="1">
        <f t="shared" si="4"/>
        <v>0</v>
      </c>
      <c r="AY28" s="1">
        <f t="shared" si="4"/>
        <v>62.1307193103532</v>
      </c>
      <c r="AZ28" s="1">
        <f t="shared" si="4"/>
        <v>0</v>
      </c>
      <c r="BA28" s="1">
        <f t="shared" si="4"/>
        <v>100.911234991424</v>
      </c>
      <c r="BB28" s="1">
        <f t="shared" si="4"/>
        <v>0</v>
      </c>
      <c r="BC28" s="1">
        <f t="shared" si="4"/>
        <v>0</v>
      </c>
      <c r="BD28" s="1">
        <f t="shared" si="4"/>
        <v>0</v>
      </c>
      <c r="BE28" s="1">
        <f t="shared" si="4"/>
        <v>0</v>
      </c>
      <c r="BF28" s="1">
        <f t="shared" si="4"/>
        <v>0</v>
      </c>
      <c r="BG28" s="1">
        <f t="shared" si="4"/>
        <v>2.85714285714286</v>
      </c>
      <c r="BH28" s="1">
        <f t="shared" si="4"/>
        <v>54.2620137299771</v>
      </c>
      <c r="BI28" s="1">
        <f t="shared" si="4"/>
        <v>0</v>
      </c>
      <c r="BJ28" s="1">
        <f t="shared" si="4"/>
        <v>0</v>
      </c>
      <c r="BK28" s="1">
        <f t="shared" si="4"/>
        <v>0</v>
      </c>
      <c r="BL28" s="1">
        <f t="shared" si="4"/>
        <v>10.2201257861635</v>
      </c>
      <c r="BM28" s="1">
        <f t="shared" si="4"/>
        <v>0</v>
      </c>
      <c r="BN28" s="1">
        <f t="shared" ref="BN28:BX28" si="5">MIN(BN26:BN27)</f>
        <v>0</v>
      </c>
      <c r="BO28" s="1">
        <f t="shared" si="5"/>
        <v>0</v>
      </c>
      <c r="BP28" s="1">
        <f t="shared" si="5"/>
        <v>0</v>
      </c>
      <c r="BQ28" s="1">
        <f t="shared" si="5"/>
        <v>0</v>
      </c>
      <c r="BR28" s="1">
        <f t="shared" si="5"/>
        <v>0</v>
      </c>
      <c r="BS28" s="1">
        <f t="shared" si="5"/>
        <v>0</v>
      </c>
      <c r="BT28" s="1">
        <f t="shared" si="5"/>
        <v>0</v>
      </c>
      <c r="BU28" s="1">
        <f t="shared" si="5"/>
        <v>0</v>
      </c>
      <c r="BV28" s="1">
        <f t="shared" si="5"/>
        <v>0</v>
      </c>
      <c r="BW28" s="1">
        <f t="shared" si="5"/>
        <v>0</v>
      </c>
      <c r="BX28" s="1">
        <f t="shared" si="5"/>
        <v>0</v>
      </c>
      <c r="BY28" s="5">
        <f t="shared" si="3"/>
        <v>637.838039092216</v>
      </c>
    </row>
    <row r="29" s="1" customFormat="1" spans="1:77">
      <c r="A29" s="37" t="s">
        <v>89</v>
      </c>
      <c r="B29" s="38">
        <f>BY28</f>
        <v>637.838039092216</v>
      </c>
      <c r="BY29" s="5"/>
    </row>
    <row r="30" s="1" customFormat="1" spans="1:77">
      <c r="A30" s="37" t="s">
        <v>90</v>
      </c>
      <c r="B30" s="38">
        <f>BY26</f>
        <v>1100</v>
      </c>
      <c r="E30" s="39" t="s">
        <v>91</v>
      </c>
      <c r="F30" s="40">
        <f>1-(2*B29)/(B30+B31)</f>
        <v>0.489729568726227</v>
      </c>
      <c r="BY30" s="5"/>
    </row>
    <row r="31" s="1" customFormat="1" spans="1:77">
      <c r="A31" s="37" t="s">
        <v>92</v>
      </c>
      <c r="B31" s="38">
        <f>BY27</f>
        <v>1400</v>
      </c>
      <c r="BY31" s="5"/>
    </row>
    <row r="33" s="3" customFormat="1" ht="51.75" customHeight="1" spans="1:77">
      <c r="A33" s="31" t="s">
        <v>11</v>
      </c>
      <c r="B33" s="32" t="s">
        <v>12</v>
      </c>
      <c r="C33" s="32" t="s">
        <v>13</v>
      </c>
      <c r="D33" s="33" t="s">
        <v>14</v>
      </c>
      <c r="E33" s="33" t="s">
        <v>15</v>
      </c>
      <c r="F33" s="33" t="s">
        <v>16</v>
      </c>
      <c r="G33" s="33" t="s">
        <v>17</v>
      </c>
      <c r="H33" s="32" t="s">
        <v>18</v>
      </c>
      <c r="I33" s="34" t="s">
        <v>19</v>
      </c>
      <c r="J33" s="33" t="s">
        <v>20</v>
      </c>
      <c r="K33" s="33" t="s">
        <v>21</v>
      </c>
      <c r="L33" s="33" t="s">
        <v>22</v>
      </c>
      <c r="M33" s="34" t="s">
        <v>23</v>
      </c>
      <c r="N33" s="33" t="s">
        <v>24</v>
      </c>
      <c r="O33" s="33" t="s">
        <v>25</v>
      </c>
      <c r="P33" s="32" t="s">
        <v>26</v>
      </c>
      <c r="Q33" s="34" t="s">
        <v>27</v>
      </c>
      <c r="R33" s="33" t="s">
        <v>28</v>
      </c>
      <c r="S33" s="33" t="s">
        <v>29</v>
      </c>
      <c r="T33" s="33" t="s">
        <v>30</v>
      </c>
      <c r="U33" s="33" t="s">
        <v>31</v>
      </c>
      <c r="V33" s="33" t="s">
        <v>32</v>
      </c>
      <c r="W33" s="33" t="s">
        <v>33</v>
      </c>
      <c r="X33" s="33" t="s">
        <v>34</v>
      </c>
      <c r="Y33" s="33" t="s">
        <v>35</v>
      </c>
      <c r="Z33" s="33" t="s">
        <v>36</v>
      </c>
      <c r="AA33" s="35" t="s">
        <v>37</v>
      </c>
      <c r="AB33" s="36" t="s">
        <v>38</v>
      </c>
      <c r="AC33" s="33" t="s">
        <v>39</v>
      </c>
      <c r="AD33" s="34" t="s">
        <v>40</v>
      </c>
      <c r="AE33" s="35" t="s">
        <v>41</v>
      </c>
      <c r="AF33" s="35" t="s">
        <v>42</v>
      </c>
      <c r="AG33" s="35" t="s">
        <v>43</v>
      </c>
      <c r="AH33" s="32" t="s">
        <v>44</v>
      </c>
      <c r="AI33" s="32" t="s">
        <v>45</v>
      </c>
      <c r="AJ33" s="32" t="s">
        <v>46</v>
      </c>
      <c r="AK33" s="32" t="s">
        <v>47</v>
      </c>
      <c r="AL33" s="32" t="s">
        <v>48</v>
      </c>
      <c r="AM33" s="32" t="s">
        <v>49</v>
      </c>
      <c r="AN33" s="32" t="s">
        <v>50</v>
      </c>
      <c r="AO33" s="32" t="s">
        <v>51</v>
      </c>
      <c r="AP33" s="32" t="s">
        <v>52</v>
      </c>
      <c r="AQ33" s="32" t="s">
        <v>53</v>
      </c>
      <c r="AR33" s="32" t="s">
        <v>54</v>
      </c>
      <c r="AS33" s="32" t="s">
        <v>55</v>
      </c>
      <c r="AT33" s="32" t="s">
        <v>56</v>
      </c>
      <c r="AU33" s="32" t="s">
        <v>57</v>
      </c>
      <c r="AV33" s="32" t="s">
        <v>58</v>
      </c>
      <c r="AW33" s="32" t="s">
        <v>59</v>
      </c>
      <c r="AX33" s="35" t="s">
        <v>60</v>
      </c>
      <c r="AY33" s="32" t="s">
        <v>61</v>
      </c>
      <c r="AZ33" s="36" t="s">
        <v>62</v>
      </c>
      <c r="BA33" s="36" t="s">
        <v>63</v>
      </c>
      <c r="BB33" s="36" t="s">
        <v>64</v>
      </c>
      <c r="BC33" s="36" t="s">
        <v>65</v>
      </c>
      <c r="BD33" s="36" t="s">
        <v>66</v>
      </c>
      <c r="BE33" s="32" t="s">
        <v>67</v>
      </c>
      <c r="BF33" s="32" t="s">
        <v>68</v>
      </c>
      <c r="BG33" s="32" t="s">
        <v>69</v>
      </c>
      <c r="BH33" s="32" t="s">
        <v>70</v>
      </c>
      <c r="BI33" s="32" t="s">
        <v>71</v>
      </c>
      <c r="BJ33" s="32" t="s">
        <v>72</v>
      </c>
      <c r="BK33" s="32" t="s">
        <v>73</v>
      </c>
      <c r="BL33" s="32" t="s">
        <v>74</v>
      </c>
      <c r="BM33" s="32" t="s">
        <v>75</v>
      </c>
      <c r="BN33" s="32" t="s">
        <v>76</v>
      </c>
      <c r="BO33" s="32" t="s">
        <v>77</v>
      </c>
      <c r="BP33" s="32" t="s">
        <v>78</v>
      </c>
      <c r="BQ33" s="35" t="s">
        <v>79</v>
      </c>
      <c r="BR33" s="35" t="s">
        <v>80</v>
      </c>
      <c r="BS33" s="35" t="s">
        <v>81</v>
      </c>
      <c r="BT33" s="35" t="s">
        <v>82</v>
      </c>
      <c r="BU33" s="32" t="s">
        <v>83</v>
      </c>
      <c r="BV33" s="32" t="s">
        <v>84</v>
      </c>
      <c r="BW33" s="32" t="s">
        <v>85</v>
      </c>
      <c r="BX33" s="32" t="s">
        <v>86</v>
      </c>
      <c r="BY33" s="35" t="s">
        <v>87</v>
      </c>
    </row>
    <row r="34" s="1" customFormat="1" spans="1:77">
      <c r="A34" s="4" t="s">
        <v>1</v>
      </c>
      <c r="B34" s="1">
        <v>0</v>
      </c>
      <c r="C34" s="1">
        <v>2.7027027027027</v>
      </c>
      <c r="D34" s="1">
        <v>0</v>
      </c>
      <c r="E34" s="1">
        <v>0</v>
      </c>
      <c r="F34" s="1">
        <v>0</v>
      </c>
      <c r="G34" s="1">
        <v>22.6415094339623</v>
      </c>
      <c r="H34" s="1">
        <v>129.289194855233</v>
      </c>
      <c r="I34" s="1">
        <v>0</v>
      </c>
      <c r="J34" s="1">
        <v>0</v>
      </c>
      <c r="K34" s="1">
        <v>67.9054054054054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50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9.09090909090909</v>
      </c>
      <c r="AA34" s="1">
        <v>0</v>
      </c>
      <c r="AB34" s="1">
        <v>0</v>
      </c>
      <c r="AC34" s="1">
        <v>92.3076923076923</v>
      </c>
      <c r="AD34" s="1">
        <v>0</v>
      </c>
      <c r="AE34" s="1">
        <v>3.27568134171908</v>
      </c>
      <c r="AF34" s="1">
        <v>0</v>
      </c>
      <c r="AG34" s="1">
        <v>0</v>
      </c>
      <c r="AH34" s="1">
        <v>0</v>
      </c>
      <c r="AI34" s="1">
        <v>1.88679245283019</v>
      </c>
      <c r="AJ34" s="1">
        <v>7.69230769230769</v>
      </c>
      <c r="AK34" s="1">
        <v>9.09090909090909</v>
      </c>
      <c r="AL34" s="1">
        <v>0</v>
      </c>
      <c r="AM34" s="1">
        <v>132.455032219183</v>
      </c>
      <c r="AN34" s="1">
        <v>14.2857142857143</v>
      </c>
      <c r="AO34" s="1">
        <v>0</v>
      </c>
      <c r="AP34" s="1">
        <v>0</v>
      </c>
      <c r="AQ34" s="1">
        <v>0</v>
      </c>
      <c r="AR34" s="1">
        <v>80.6603773584906</v>
      </c>
      <c r="AS34" s="1">
        <v>0</v>
      </c>
      <c r="AT34" s="1">
        <v>0</v>
      </c>
      <c r="AU34" s="1">
        <v>0</v>
      </c>
      <c r="AV34" s="1">
        <v>65.6287183409825</v>
      </c>
      <c r="AW34" s="1">
        <v>0</v>
      </c>
      <c r="AX34" s="1">
        <v>0</v>
      </c>
      <c r="AY34" s="1">
        <v>118.481989708405</v>
      </c>
      <c r="AZ34" s="1">
        <v>6.25</v>
      </c>
      <c r="BA34" s="1">
        <v>100.911234991424</v>
      </c>
      <c r="BB34" s="1">
        <v>9.17899031106578</v>
      </c>
      <c r="BC34" s="1">
        <v>0</v>
      </c>
      <c r="BD34" s="1">
        <v>0</v>
      </c>
      <c r="BE34" s="1">
        <v>6.25</v>
      </c>
      <c r="BF34" s="1">
        <v>0</v>
      </c>
      <c r="BG34" s="1">
        <v>16.5332570992948</v>
      </c>
      <c r="BH34" s="1">
        <v>85.7142857142857</v>
      </c>
      <c r="BI34" s="1">
        <v>0</v>
      </c>
      <c r="BJ34" s="1">
        <v>0</v>
      </c>
      <c r="BK34" s="1">
        <v>0</v>
      </c>
      <c r="BL34" s="1">
        <v>10.2201257861635</v>
      </c>
      <c r="BM34" s="1">
        <v>1.88679245283019</v>
      </c>
      <c r="BN34" s="1">
        <v>0</v>
      </c>
      <c r="BO34" s="1">
        <v>0</v>
      </c>
      <c r="BP34" s="1">
        <v>49.4103773584906</v>
      </c>
      <c r="BQ34" s="1">
        <v>0</v>
      </c>
      <c r="BR34" s="1">
        <v>0</v>
      </c>
      <c r="BS34" s="1">
        <v>0</v>
      </c>
      <c r="BT34" s="1">
        <v>6.25</v>
      </c>
      <c r="BU34" s="1">
        <v>0</v>
      </c>
      <c r="BV34" s="1">
        <v>0</v>
      </c>
      <c r="BW34" s="1">
        <v>0</v>
      </c>
      <c r="BX34" s="1">
        <v>0</v>
      </c>
      <c r="BY34" s="5">
        <f t="shared" ref="BY34:BY36" si="6">SUM(B34:BX34)</f>
        <v>1100</v>
      </c>
    </row>
    <row r="35" s="1" customFormat="1" spans="1:77">
      <c r="A35" s="4" t="s">
        <v>4</v>
      </c>
      <c r="B35" s="1">
        <v>0.395256916996047</v>
      </c>
      <c r="C35" s="1">
        <v>6.88494818929601</v>
      </c>
      <c r="D35" s="1">
        <v>0</v>
      </c>
      <c r="E35" s="1">
        <v>5.26315789473684</v>
      </c>
      <c r="F35" s="1">
        <v>37.2549019607843</v>
      </c>
      <c r="G35" s="1">
        <v>36.4864864864865</v>
      </c>
      <c r="H35" s="1">
        <v>34.2224339128364</v>
      </c>
      <c r="I35" s="1">
        <v>0</v>
      </c>
      <c r="J35" s="1">
        <v>92.0844601622634</v>
      </c>
      <c r="K35" s="1">
        <v>38.6834733893557</v>
      </c>
      <c r="L35" s="1">
        <v>0</v>
      </c>
      <c r="M35" s="1">
        <v>0</v>
      </c>
      <c r="N35" s="1">
        <v>96.6666666666667</v>
      </c>
      <c r="O35" s="1">
        <v>60.2408167625559</v>
      </c>
      <c r="P35" s="1">
        <v>48.7179487179487</v>
      </c>
      <c r="Q35" s="1">
        <v>1.96078431372549</v>
      </c>
      <c r="R35" s="1">
        <v>0</v>
      </c>
      <c r="S35" s="1">
        <v>7.22394220846233</v>
      </c>
      <c r="T35" s="1">
        <v>5.88235294117647</v>
      </c>
      <c r="U35" s="1">
        <v>0</v>
      </c>
      <c r="V35" s="1">
        <v>4.68468468468468</v>
      </c>
      <c r="W35" s="1">
        <v>0</v>
      </c>
      <c r="X35" s="1">
        <v>0</v>
      </c>
      <c r="Y35" s="1">
        <v>4.59236326109391</v>
      </c>
      <c r="Z35" s="1">
        <v>39.0476190476191</v>
      </c>
      <c r="AA35" s="1">
        <v>0</v>
      </c>
      <c r="AB35" s="1">
        <v>13.609022556391</v>
      </c>
      <c r="AC35" s="1">
        <v>0</v>
      </c>
      <c r="AD35" s="1">
        <v>1.58102766798419</v>
      </c>
      <c r="AE35" s="1">
        <v>7.89473684210526</v>
      </c>
      <c r="AF35" s="1">
        <v>0</v>
      </c>
      <c r="AG35" s="1">
        <v>0</v>
      </c>
      <c r="AH35" s="1">
        <v>0</v>
      </c>
      <c r="AI35" s="1">
        <v>5.26315789473684</v>
      </c>
      <c r="AJ35" s="1">
        <v>0</v>
      </c>
      <c r="AK35" s="1">
        <v>0</v>
      </c>
      <c r="AL35" s="1">
        <v>0</v>
      </c>
      <c r="AM35" s="1">
        <v>42.4142157551769</v>
      </c>
      <c r="AN35" s="1">
        <v>26.8098227433266</v>
      </c>
      <c r="AO35" s="1">
        <v>0</v>
      </c>
      <c r="AP35" s="1">
        <v>0</v>
      </c>
      <c r="AQ35" s="1">
        <v>0</v>
      </c>
      <c r="AR35" s="1">
        <v>47.7112740270635</v>
      </c>
      <c r="AS35" s="1">
        <v>0</v>
      </c>
      <c r="AT35" s="1">
        <v>0</v>
      </c>
      <c r="AU35" s="1">
        <v>0</v>
      </c>
      <c r="AV35" s="1">
        <v>29.8262909704557</v>
      </c>
      <c r="AW35" s="1">
        <v>0</v>
      </c>
      <c r="AX35" s="1">
        <v>0</v>
      </c>
      <c r="AY35" s="1">
        <v>25.6756756756757</v>
      </c>
      <c r="AZ35" s="1">
        <v>26.7110463906803</v>
      </c>
      <c r="BA35" s="1">
        <v>36.9132290184922</v>
      </c>
      <c r="BB35" s="1">
        <v>0</v>
      </c>
      <c r="BC35" s="1">
        <v>3.42209278136052</v>
      </c>
      <c r="BD35" s="1">
        <v>0</v>
      </c>
      <c r="BE35" s="1">
        <v>0</v>
      </c>
      <c r="BF35" s="1">
        <v>0</v>
      </c>
      <c r="BG35" s="1">
        <v>5.26315789473684</v>
      </c>
      <c r="BH35" s="1">
        <v>0</v>
      </c>
      <c r="BI35" s="1">
        <v>0</v>
      </c>
      <c r="BJ35" s="1">
        <v>0</v>
      </c>
      <c r="BK35" s="1">
        <v>52.7667984189723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53.8461538461538</v>
      </c>
      <c r="BY35" s="5">
        <f t="shared" si="6"/>
        <v>900</v>
      </c>
    </row>
    <row r="36" s="1" customFormat="1" spans="1:77">
      <c r="A36" s="37" t="s">
        <v>88</v>
      </c>
      <c r="B36" s="1">
        <f t="shared" ref="B36:BM36" si="7">MIN(B34:B35)</f>
        <v>0</v>
      </c>
      <c r="C36" s="1">
        <f t="shared" si="7"/>
        <v>2.7027027027027</v>
      </c>
      <c r="D36" s="1">
        <f t="shared" si="7"/>
        <v>0</v>
      </c>
      <c r="E36" s="1">
        <f t="shared" si="7"/>
        <v>0</v>
      </c>
      <c r="F36" s="1">
        <f t="shared" si="7"/>
        <v>0</v>
      </c>
      <c r="G36" s="1">
        <f t="shared" si="7"/>
        <v>22.6415094339623</v>
      </c>
      <c r="H36" s="1">
        <f t="shared" si="7"/>
        <v>34.2224339128364</v>
      </c>
      <c r="I36" s="1">
        <f t="shared" si="7"/>
        <v>0</v>
      </c>
      <c r="J36" s="1">
        <f t="shared" si="7"/>
        <v>0</v>
      </c>
      <c r="K36" s="1">
        <f t="shared" si="7"/>
        <v>38.6834733893557</v>
      </c>
      <c r="L36" s="1">
        <f t="shared" si="7"/>
        <v>0</v>
      </c>
      <c r="M36" s="1">
        <f t="shared" si="7"/>
        <v>0</v>
      </c>
      <c r="N36" s="1">
        <f t="shared" si="7"/>
        <v>0</v>
      </c>
      <c r="O36" s="1">
        <f t="shared" si="7"/>
        <v>0</v>
      </c>
      <c r="P36" s="1">
        <f t="shared" si="7"/>
        <v>0</v>
      </c>
      <c r="Q36" s="1">
        <f t="shared" si="7"/>
        <v>0</v>
      </c>
      <c r="R36" s="1">
        <f t="shared" si="7"/>
        <v>0</v>
      </c>
      <c r="S36" s="1">
        <f t="shared" si="7"/>
        <v>0</v>
      </c>
      <c r="T36" s="1">
        <f t="shared" si="7"/>
        <v>0</v>
      </c>
      <c r="U36" s="1">
        <f t="shared" si="7"/>
        <v>0</v>
      </c>
      <c r="V36" s="1">
        <f t="shared" si="7"/>
        <v>0</v>
      </c>
      <c r="W36" s="1">
        <f t="shared" si="7"/>
        <v>0</v>
      </c>
      <c r="X36" s="1">
        <f t="shared" si="7"/>
        <v>0</v>
      </c>
      <c r="Y36" s="1">
        <f t="shared" si="7"/>
        <v>0</v>
      </c>
      <c r="Z36" s="1">
        <f t="shared" si="7"/>
        <v>9.09090909090909</v>
      </c>
      <c r="AA36" s="1">
        <f t="shared" si="7"/>
        <v>0</v>
      </c>
      <c r="AB36" s="1">
        <f t="shared" si="7"/>
        <v>0</v>
      </c>
      <c r="AC36" s="1">
        <f t="shared" si="7"/>
        <v>0</v>
      </c>
      <c r="AD36" s="1">
        <f t="shared" si="7"/>
        <v>0</v>
      </c>
      <c r="AE36" s="1">
        <f t="shared" si="7"/>
        <v>3.27568134171908</v>
      </c>
      <c r="AF36" s="1">
        <f t="shared" si="7"/>
        <v>0</v>
      </c>
      <c r="AG36" s="1">
        <f t="shared" si="7"/>
        <v>0</v>
      </c>
      <c r="AH36" s="1">
        <f t="shared" si="7"/>
        <v>0</v>
      </c>
      <c r="AI36" s="1">
        <f t="shared" si="7"/>
        <v>1.88679245283019</v>
      </c>
      <c r="AJ36" s="1">
        <f t="shared" si="7"/>
        <v>0</v>
      </c>
      <c r="AK36" s="1">
        <f t="shared" si="7"/>
        <v>0</v>
      </c>
      <c r="AL36" s="1">
        <f t="shared" si="7"/>
        <v>0</v>
      </c>
      <c r="AM36" s="1">
        <f t="shared" si="7"/>
        <v>42.4142157551769</v>
      </c>
      <c r="AN36" s="1">
        <f t="shared" si="7"/>
        <v>14.2857142857143</v>
      </c>
      <c r="AO36" s="1">
        <f t="shared" si="7"/>
        <v>0</v>
      </c>
      <c r="AP36" s="1">
        <f t="shared" si="7"/>
        <v>0</v>
      </c>
      <c r="AQ36" s="1">
        <f t="shared" si="7"/>
        <v>0</v>
      </c>
      <c r="AR36" s="1">
        <f t="shared" si="7"/>
        <v>47.7112740270635</v>
      </c>
      <c r="AS36" s="1">
        <f t="shared" si="7"/>
        <v>0</v>
      </c>
      <c r="AT36" s="1">
        <f t="shared" si="7"/>
        <v>0</v>
      </c>
      <c r="AU36" s="1">
        <f t="shared" si="7"/>
        <v>0</v>
      </c>
      <c r="AV36" s="1">
        <f t="shared" si="7"/>
        <v>29.8262909704557</v>
      </c>
      <c r="AW36" s="1">
        <f t="shared" si="7"/>
        <v>0</v>
      </c>
      <c r="AX36" s="1">
        <f t="shared" si="7"/>
        <v>0</v>
      </c>
      <c r="AY36" s="1">
        <f t="shared" si="7"/>
        <v>25.6756756756757</v>
      </c>
      <c r="AZ36" s="1">
        <f t="shared" si="7"/>
        <v>6.25</v>
      </c>
      <c r="BA36" s="1">
        <f t="shared" si="7"/>
        <v>36.9132290184922</v>
      </c>
      <c r="BB36" s="1">
        <f t="shared" si="7"/>
        <v>0</v>
      </c>
      <c r="BC36" s="1">
        <f t="shared" si="7"/>
        <v>0</v>
      </c>
      <c r="BD36" s="1">
        <f t="shared" si="7"/>
        <v>0</v>
      </c>
      <c r="BE36" s="1">
        <f t="shared" si="7"/>
        <v>0</v>
      </c>
      <c r="BF36" s="1">
        <f t="shared" si="7"/>
        <v>0</v>
      </c>
      <c r="BG36" s="1">
        <f t="shared" si="7"/>
        <v>5.26315789473684</v>
      </c>
      <c r="BH36" s="1">
        <f t="shared" si="7"/>
        <v>0</v>
      </c>
      <c r="BI36" s="1">
        <f t="shared" si="7"/>
        <v>0</v>
      </c>
      <c r="BJ36" s="1">
        <f t="shared" si="7"/>
        <v>0</v>
      </c>
      <c r="BK36" s="1">
        <f t="shared" si="7"/>
        <v>0</v>
      </c>
      <c r="BL36" s="1">
        <f t="shared" si="7"/>
        <v>0</v>
      </c>
      <c r="BM36" s="1">
        <f t="shared" si="7"/>
        <v>0</v>
      </c>
      <c r="BN36" s="1">
        <f t="shared" ref="BN36:BX36" si="8">MIN(BN34:BN35)</f>
        <v>0</v>
      </c>
      <c r="BO36" s="1">
        <f t="shared" si="8"/>
        <v>0</v>
      </c>
      <c r="BP36" s="1">
        <f t="shared" si="8"/>
        <v>0</v>
      </c>
      <c r="BQ36" s="1">
        <f t="shared" si="8"/>
        <v>0</v>
      </c>
      <c r="BR36" s="1">
        <f t="shared" si="8"/>
        <v>0</v>
      </c>
      <c r="BS36" s="1">
        <f t="shared" si="8"/>
        <v>0</v>
      </c>
      <c r="BT36" s="1">
        <f t="shared" si="8"/>
        <v>0</v>
      </c>
      <c r="BU36" s="1">
        <f t="shared" si="8"/>
        <v>0</v>
      </c>
      <c r="BV36" s="1">
        <f t="shared" si="8"/>
        <v>0</v>
      </c>
      <c r="BW36" s="1">
        <f t="shared" si="8"/>
        <v>0</v>
      </c>
      <c r="BX36" s="1">
        <f t="shared" si="8"/>
        <v>0</v>
      </c>
      <c r="BY36" s="5">
        <f t="shared" si="6"/>
        <v>320.84305995163</v>
      </c>
    </row>
    <row r="37" s="1" customFormat="1" spans="1:77">
      <c r="A37" s="37" t="s">
        <v>89</v>
      </c>
      <c r="B37" s="38">
        <f>BY36</f>
        <v>320.84305995163</v>
      </c>
      <c r="BY37" s="5"/>
    </row>
    <row r="38" s="1" customFormat="1" spans="1:77">
      <c r="A38" s="37" t="s">
        <v>90</v>
      </c>
      <c r="B38" s="38">
        <f>BY34</f>
        <v>1100</v>
      </c>
      <c r="E38" s="39" t="s">
        <v>91</v>
      </c>
      <c r="F38" s="40">
        <f>1-(2*B37)/(B38+B39)</f>
        <v>0.67915694004837</v>
      </c>
      <c r="BY38" s="5"/>
    </row>
    <row r="39" s="1" customFormat="1" spans="1:77">
      <c r="A39" s="37" t="s">
        <v>92</v>
      </c>
      <c r="B39" s="38">
        <f>BY35</f>
        <v>900</v>
      </c>
      <c r="BY39" s="5"/>
    </row>
    <row r="41" s="3" customFormat="1" ht="51.75" customHeight="1" spans="1:77">
      <c r="A41" s="31" t="s">
        <v>11</v>
      </c>
      <c r="B41" s="32" t="s">
        <v>12</v>
      </c>
      <c r="C41" s="32" t="s">
        <v>13</v>
      </c>
      <c r="D41" s="33" t="s">
        <v>14</v>
      </c>
      <c r="E41" s="33" t="s">
        <v>15</v>
      </c>
      <c r="F41" s="33" t="s">
        <v>16</v>
      </c>
      <c r="G41" s="33" t="s">
        <v>17</v>
      </c>
      <c r="H41" s="32" t="s">
        <v>18</v>
      </c>
      <c r="I41" s="34" t="s">
        <v>19</v>
      </c>
      <c r="J41" s="33" t="s">
        <v>20</v>
      </c>
      <c r="K41" s="33" t="s">
        <v>21</v>
      </c>
      <c r="L41" s="33" t="s">
        <v>22</v>
      </c>
      <c r="M41" s="34" t="s">
        <v>23</v>
      </c>
      <c r="N41" s="33" t="s">
        <v>24</v>
      </c>
      <c r="O41" s="33" t="s">
        <v>25</v>
      </c>
      <c r="P41" s="32" t="s">
        <v>26</v>
      </c>
      <c r="Q41" s="34" t="s">
        <v>27</v>
      </c>
      <c r="R41" s="33" t="s">
        <v>28</v>
      </c>
      <c r="S41" s="33" t="s">
        <v>29</v>
      </c>
      <c r="T41" s="33" t="s">
        <v>30</v>
      </c>
      <c r="U41" s="33" t="s">
        <v>31</v>
      </c>
      <c r="V41" s="33" t="s">
        <v>32</v>
      </c>
      <c r="W41" s="33" t="s">
        <v>33</v>
      </c>
      <c r="X41" s="33" t="s">
        <v>34</v>
      </c>
      <c r="Y41" s="33" t="s">
        <v>35</v>
      </c>
      <c r="Z41" s="33" t="s">
        <v>36</v>
      </c>
      <c r="AA41" s="35" t="s">
        <v>37</v>
      </c>
      <c r="AB41" s="36" t="s">
        <v>38</v>
      </c>
      <c r="AC41" s="33" t="s">
        <v>39</v>
      </c>
      <c r="AD41" s="34" t="s">
        <v>40</v>
      </c>
      <c r="AE41" s="35" t="s">
        <v>41</v>
      </c>
      <c r="AF41" s="35" t="s">
        <v>42</v>
      </c>
      <c r="AG41" s="35" t="s">
        <v>43</v>
      </c>
      <c r="AH41" s="32" t="s">
        <v>44</v>
      </c>
      <c r="AI41" s="32" t="s">
        <v>45</v>
      </c>
      <c r="AJ41" s="32" t="s">
        <v>46</v>
      </c>
      <c r="AK41" s="32" t="s">
        <v>47</v>
      </c>
      <c r="AL41" s="32" t="s">
        <v>48</v>
      </c>
      <c r="AM41" s="32" t="s">
        <v>49</v>
      </c>
      <c r="AN41" s="32" t="s">
        <v>50</v>
      </c>
      <c r="AO41" s="32" t="s">
        <v>51</v>
      </c>
      <c r="AP41" s="32" t="s">
        <v>52</v>
      </c>
      <c r="AQ41" s="32" t="s">
        <v>53</v>
      </c>
      <c r="AR41" s="32" t="s">
        <v>54</v>
      </c>
      <c r="AS41" s="32" t="s">
        <v>55</v>
      </c>
      <c r="AT41" s="32" t="s">
        <v>56</v>
      </c>
      <c r="AU41" s="32" t="s">
        <v>57</v>
      </c>
      <c r="AV41" s="32" t="s">
        <v>58</v>
      </c>
      <c r="AW41" s="32" t="s">
        <v>59</v>
      </c>
      <c r="AX41" s="35" t="s">
        <v>60</v>
      </c>
      <c r="AY41" s="32" t="s">
        <v>61</v>
      </c>
      <c r="AZ41" s="36" t="s">
        <v>62</v>
      </c>
      <c r="BA41" s="36" t="s">
        <v>63</v>
      </c>
      <c r="BB41" s="36" t="s">
        <v>64</v>
      </c>
      <c r="BC41" s="36" t="s">
        <v>65</v>
      </c>
      <c r="BD41" s="36" t="s">
        <v>66</v>
      </c>
      <c r="BE41" s="32" t="s">
        <v>67</v>
      </c>
      <c r="BF41" s="32" t="s">
        <v>68</v>
      </c>
      <c r="BG41" s="32" t="s">
        <v>69</v>
      </c>
      <c r="BH41" s="32" t="s">
        <v>70</v>
      </c>
      <c r="BI41" s="32" t="s">
        <v>71</v>
      </c>
      <c r="BJ41" s="32" t="s">
        <v>72</v>
      </c>
      <c r="BK41" s="32" t="s">
        <v>73</v>
      </c>
      <c r="BL41" s="32" t="s">
        <v>74</v>
      </c>
      <c r="BM41" s="32" t="s">
        <v>75</v>
      </c>
      <c r="BN41" s="32" t="s">
        <v>76</v>
      </c>
      <c r="BO41" s="32" t="s">
        <v>77</v>
      </c>
      <c r="BP41" s="32" t="s">
        <v>78</v>
      </c>
      <c r="BQ41" s="35" t="s">
        <v>79</v>
      </c>
      <c r="BR41" s="35" t="s">
        <v>80</v>
      </c>
      <c r="BS41" s="35" t="s">
        <v>81</v>
      </c>
      <c r="BT41" s="35" t="s">
        <v>82</v>
      </c>
      <c r="BU41" s="32" t="s">
        <v>83</v>
      </c>
      <c r="BV41" s="32" t="s">
        <v>84</v>
      </c>
      <c r="BW41" s="32" t="s">
        <v>85</v>
      </c>
      <c r="BX41" s="32" t="s">
        <v>86</v>
      </c>
      <c r="BY41" s="35" t="s">
        <v>87</v>
      </c>
    </row>
    <row r="42" s="1" customFormat="1" spans="1:77">
      <c r="A42" s="4" t="s">
        <v>1</v>
      </c>
      <c r="B42" s="1">
        <v>0</v>
      </c>
      <c r="C42" s="1">
        <v>2.7027027027027</v>
      </c>
      <c r="D42" s="1">
        <v>0</v>
      </c>
      <c r="E42" s="1">
        <v>0</v>
      </c>
      <c r="F42" s="1">
        <v>0</v>
      </c>
      <c r="G42" s="1">
        <v>22.6415094339623</v>
      </c>
      <c r="H42" s="1">
        <v>129.289194855233</v>
      </c>
      <c r="I42" s="1">
        <v>0</v>
      </c>
      <c r="J42" s="1">
        <v>0</v>
      </c>
      <c r="K42" s="1">
        <v>67.9054054054054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50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9.09090909090909</v>
      </c>
      <c r="AA42" s="1">
        <v>0</v>
      </c>
      <c r="AB42" s="1">
        <v>0</v>
      </c>
      <c r="AC42" s="1">
        <v>92.3076923076923</v>
      </c>
      <c r="AD42" s="1">
        <v>0</v>
      </c>
      <c r="AE42" s="1">
        <v>3.27568134171908</v>
      </c>
      <c r="AF42" s="1">
        <v>0</v>
      </c>
      <c r="AG42" s="1">
        <v>0</v>
      </c>
      <c r="AH42" s="1">
        <v>0</v>
      </c>
      <c r="AI42" s="1">
        <v>1.88679245283019</v>
      </c>
      <c r="AJ42" s="1">
        <v>7.69230769230769</v>
      </c>
      <c r="AK42" s="1">
        <v>9.09090909090909</v>
      </c>
      <c r="AL42" s="1">
        <v>0</v>
      </c>
      <c r="AM42" s="1">
        <v>132.455032219183</v>
      </c>
      <c r="AN42" s="1">
        <v>14.2857142857143</v>
      </c>
      <c r="AO42" s="1">
        <v>0</v>
      </c>
      <c r="AP42" s="1">
        <v>0</v>
      </c>
      <c r="AQ42" s="1">
        <v>0</v>
      </c>
      <c r="AR42" s="1">
        <v>80.6603773584906</v>
      </c>
      <c r="AS42" s="1">
        <v>0</v>
      </c>
      <c r="AT42" s="1">
        <v>0</v>
      </c>
      <c r="AU42" s="1">
        <v>0</v>
      </c>
      <c r="AV42" s="1">
        <v>65.6287183409825</v>
      </c>
      <c r="AW42" s="1">
        <v>0</v>
      </c>
      <c r="AX42" s="1">
        <v>0</v>
      </c>
      <c r="AY42" s="1">
        <v>118.481989708405</v>
      </c>
      <c r="AZ42" s="1">
        <v>6.25</v>
      </c>
      <c r="BA42" s="1">
        <v>100.911234991424</v>
      </c>
      <c r="BB42" s="1">
        <v>9.17899031106578</v>
      </c>
      <c r="BC42" s="1">
        <v>0</v>
      </c>
      <c r="BD42" s="1">
        <v>0</v>
      </c>
      <c r="BE42" s="1">
        <v>6.25</v>
      </c>
      <c r="BF42" s="1">
        <v>0</v>
      </c>
      <c r="BG42" s="1">
        <v>16.5332570992948</v>
      </c>
      <c r="BH42" s="1">
        <v>85.7142857142857</v>
      </c>
      <c r="BI42" s="1">
        <v>0</v>
      </c>
      <c r="BJ42" s="1">
        <v>0</v>
      </c>
      <c r="BK42" s="1">
        <v>0</v>
      </c>
      <c r="BL42" s="1">
        <v>10.2201257861635</v>
      </c>
      <c r="BM42" s="1">
        <v>1.88679245283019</v>
      </c>
      <c r="BN42" s="1">
        <v>0</v>
      </c>
      <c r="BO42" s="1">
        <v>0</v>
      </c>
      <c r="BP42" s="1">
        <v>49.4103773584906</v>
      </c>
      <c r="BQ42" s="1">
        <v>0</v>
      </c>
      <c r="BR42" s="1">
        <v>0</v>
      </c>
      <c r="BS42" s="1">
        <v>0</v>
      </c>
      <c r="BT42" s="1">
        <v>6.25</v>
      </c>
      <c r="BU42" s="1">
        <v>0</v>
      </c>
      <c r="BV42" s="1">
        <v>0</v>
      </c>
      <c r="BW42" s="1">
        <v>0</v>
      </c>
      <c r="BX42" s="1">
        <v>0</v>
      </c>
      <c r="BY42" s="5">
        <f t="shared" ref="BY42:BY44" si="9">SUM(B42:BX42)</f>
        <v>1100</v>
      </c>
    </row>
    <row r="43" s="1" customFormat="1" spans="1:77">
      <c r="A43" s="4" t="s">
        <v>5</v>
      </c>
      <c r="B43" s="1">
        <v>0</v>
      </c>
      <c r="C43" s="1">
        <v>2.15510226901738</v>
      </c>
      <c r="D43" s="1">
        <v>0</v>
      </c>
      <c r="E43" s="1">
        <v>0</v>
      </c>
      <c r="F43" s="1">
        <v>0</v>
      </c>
      <c r="G43" s="1">
        <v>1.5625</v>
      </c>
      <c r="H43" s="1">
        <v>378.200859548419</v>
      </c>
      <c r="I43" s="1">
        <v>0</v>
      </c>
      <c r="J43" s="1">
        <v>66.921439628483</v>
      </c>
      <c r="K43" s="1">
        <v>81.5736449756254</v>
      </c>
      <c r="L43" s="1">
        <v>0</v>
      </c>
      <c r="M43" s="1">
        <v>0</v>
      </c>
      <c r="N43" s="1">
        <v>0</v>
      </c>
      <c r="O43" s="1">
        <v>79.0640202445684</v>
      </c>
      <c r="P43" s="1">
        <v>57.2308769044344</v>
      </c>
      <c r="Q43" s="1">
        <v>0</v>
      </c>
      <c r="R43" s="1">
        <v>26.4150943396226</v>
      </c>
      <c r="S43" s="1">
        <v>0</v>
      </c>
      <c r="T43" s="1">
        <v>0</v>
      </c>
      <c r="U43" s="1">
        <v>147.252747252747</v>
      </c>
      <c r="V43" s="1">
        <v>0</v>
      </c>
      <c r="W43" s="1">
        <v>36.2628693214247</v>
      </c>
      <c r="X43" s="1">
        <v>30.6678921568627</v>
      </c>
      <c r="Y43" s="1">
        <v>2.4652978600347</v>
      </c>
      <c r="Z43" s="1">
        <v>100.335355875196</v>
      </c>
      <c r="AA43" s="1">
        <v>0</v>
      </c>
      <c r="AB43" s="1">
        <v>7.41477272727273</v>
      </c>
      <c r="AC43" s="1">
        <v>0</v>
      </c>
      <c r="AD43" s="1">
        <v>0</v>
      </c>
      <c r="AE43" s="1">
        <v>16.7743073165136</v>
      </c>
      <c r="AF43" s="1">
        <v>5.94995282495282</v>
      </c>
      <c r="AG43" s="1">
        <v>24.0156533674794</v>
      </c>
      <c r="AH43" s="1">
        <v>34.1651474728793</v>
      </c>
      <c r="AI43" s="1">
        <v>259.733548772142</v>
      </c>
      <c r="AJ43" s="1">
        <v>0</v>
      </c>
      <c r="AK43" s="1">
        <v>77.8382565147271</v>
      </c>
      <c r="AL43" s="1">
        <v>3.40548340548341</v>
      </c>
      <c r="AM43" s="1">
        <v>621.963947243645</v>
      </c>
      <c r="AN43" s="1">
        <v>98.1012129579584</v>
      </c>
      <c r="AO43" s="1">
        <v>142.529634603337</v>
      </c>
      <c r="AP43" s="1">
        <v>0</v>
      </c>
      <c r="AQ43" s="1">
        <v>4.54681694931794</v>
      </c>
      <c r="AR43" s="1">
        <v>135.028459433181</v>
      </c>
      <c r="AS43" s="1">
        <v>202.554451022537</v>
      </c>
      <c r="AT43" s="1">
        <v>30.7692307692308</v>
      </c>
      <c r="AU43" s="1">
        <v>38.4326018808777</v>
      </c>
      <c r="AV43" s="1">
        <v>168.332539003022</v>
      </c>
      <c r="AW43" s="1">
        <v>38.2644788844975</v>
      </c>
      <c r="AX43" s="1">
        <v>2.63157894736842</v>
      </c>
      <c r="AY43" s="1">
        <v>149.857908248949</v>
      </c>
      <c r="AZ43" s="1">
        <v>44.3056357990411</v>
      </c>
      <c r="BA43" s="1">
        <v>63.4380749865145</v>
      </c>
      <c r="BB43" s="1">
        <v>107.575196428316</v>
      </c>
      <c r="BC43" s="1">
        <v>1.2987012987013</v>
      </c>
      <c r="BD43" s="1">
        <v>18.448275862069</v>
      </c>
      <c r="BE43" s="1">
        <v>6.46410533910534</v>
      </c>
      <c r="BF43" s="1">
        <v>10.4126502152818</v>
      </c>
      <c r="BG43" s="1">
        <v>89.4108368708359</v>
      </c>
      <c r="BH43" s="1">
        <v>78.7692799442826</v>
      </c>
      <c r="BI43" s="1">
        <v>0.574712643678161</v>
      </c>
      <c r="BJ43" s="1">
        <v>2.19298245614035</v>
      </c>
      <c r="BK43" s="1">
        <v>3.36063891221215</v>
      </c>
      <c r="BL43" s="1">
        <v>0</v>
      </c>
      <c r="BM43" s="1">
        <v>129.567689255189</v>
      </c>
      <c r="BN43" s="1">
        <v>5.68910256410256</v>
      </c>
      <c r="BO43" s="1">
        <v>1.2987012987013</v>
      </c>
      <c r="BP43" s="1">
        <v>0</v>
      </c>
      <c r="BQ43" s="1">
        <v>44.0406906689801</v>
      </c>
      <c r="BR43" s="1">
        <v>20.5128205128205</v>
      </c>
      <c r="BS43" s="1">
        <v>0.222222222222222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5">
        <f t="shared" si="9"/>
        <v>3700</v>
      </c>
    </row>
    <row r="44" s="1" customFormat="1" spans="1:77">
      <c r="A44" s="37" t="s">
        <v>88</v>
      </c>
      <c r="B44" s="1">
        <f t="shared" ref="B44:BM44" si="10">MIN(B42:B43)</f>
        <v>0</v>
      </c>
      <c r="C44" s="1">
        <f t="shared" si="10"/>
        <v>2.15510226901738</v>
      </c>
      <c r="D44" s="1">
        <f t="shared" si="10"/>
        <v>0</v>
      </c>
      <c r="E44" s="1">
        <f t="shared" si="10"/>
        <v>0</v>
      </c>
      <c r="F44" s="1">
        <f t="shared" si="10"/>
        <v>0</v>
      </c>
      <c r="G44" s="1">
        <f t="shared" si="10"/>
        <v>1.5625</v>
      </c>
      <c r="H44" s="1">
        <f t="shared" si="10"/>
        <v>129.289194855233</v>
      </c>
      <c r="I44" s="1">
        <f t="shared" si="10"/>
        <v>0</v>
      </c>
      <c r="J44" s="1">
        <f t="shared" si="10"/>
        <v>0</v>
      </c>
      <c r="K44" s="1">
        <f t="shared" si="10"/>
        <v>67.9054054054054</v>
      </c>
      <c r="L44" s="1">
        <f t="shared" si="10"/>
        <v>0</v>
      </c>
      <c r="M44" s="1">
        <f t="shared" si="10"/>
        <v>0</v>
      </c>
      <c r="N44" s="1">
        <f t="shared" si="10"/>
        <v>0</v>
      </c>
      <c r="O44" s="1">
        <f t="shared" si="10"/>
        <v>0</v>
      </c>
      <c r="P44" s="1">
        <f t="shared" si="10"/>
        <v>0</v>
      </c>
      <c r="Q44" s="1">
        <f t="shared" si="10"/>
        <v>0</v>
      </c>
      <c r="R44" s="1">
        <f t="shared" si="10"/>
        <v>26.4150943396226</v>
      </c>
      <c r="S44" s="1">
        <f t="shared" si="10"/>
        <v>0</v>
      </c>
      <c r="T44" s="1">
        <f t="shared" si="10"/>
        <v>0</v>
      </c>
      <c r="U44" s="1">
        <f t="shared" si="10"/>
        <v>0</v>
      </c>
      <c r="V44" s="1">
        <f t="shared" si="10"/>
        <v>0</v>
      </c>
      <c r="W44" s="1">
        <f t="shared" si="10"/>
        <v>0</v>
      </c>
      <c r="X44" s="1">
        <f t="shared" si="10"/>
        <v>0</v>
      </c>
      <c r="Y44" s="1">
        <f t="shared" si="10"/>
        <v>0</v>
      </c>
      <c r="Z44" s="1">
        <f t="shared" si="10"/>
        <v>9.09090909090909</v>
      </c>
      <c r="AA44" s="1">
        <f t="shared" si="10"/>
        <v>0</v>
      </c>
      <c r="AB44" s="1">
        <f t="shared" si="10"/>
        <v>0</v>
      </c>
      <c r="AC44" s="1">
        <f t="shared" si="10"/>
        <v>0</v>
      </c>
      <c r="AD44" s="1">
        <f t="shared" si="10"/>
        <v>0</v>
      </c>
      <c r="AE44" s="1">
        <f t="shared" si="10"/>
        <v>3.27568134171908</v>
      </c>
      <c r="AF44" s="1">
        <f t="shared" si="10"/>
        <v>0</v>
      </c>
      <c r="AG44" s="1">
        <f t="shared" si="10"/>
        <v>0</v>
      </c>
      <c r="AH44" s="1">
        <f t="shared" si="10"/>
        <v>0</v>
      </c>
      <c r="AI44" s="1">
        <f t="shared" si="10"/>
        <v>1.88679245283019</v>
      </c>
      <c r="AJ44" s="1">
        <f t="shared" si="10"/>
        <v>0</v>
      </c>
      <c r="AK44" s="1">
        <f t="shared" si="10"/>
        <v>9.09090909090909</v>
      </c>
      <c r="AL44" s="1">
        <f t="shared" si="10"/>
        <v>0</v>
      </c>
      <c r="AM44" s="1">
        <f t="shared" si="10"/>
        <v>132.455032219183</v>
      </c>
      <c r="AN44" s="1">
        <f t="shared" si="10"/>
        <v>14.2857142857143</v>
      </c>
      <c r="AO44" s="1">
        <f t="shared" si="10"/>
        <v>0</v>
      </c>
      <c r="AP44" s="1">
        <f t="shared" si="10"/>
        <v>0</v>
      </c>
      <c r="AQ44" s="1">
        <f t="shared" si="10"/>
        <v>0</v>
      </c>
      <c r="AR44" s="1">
        <f t="shared" si="10"/>
        <v>80.6603773584906</v>
      </c>
      <c r="AS44" s="1">
        <f t="shared" si="10"/>
        <v>0</v>
      </c>
      <c r="AT44" s="1">
        <f t="shared" si="10"/>
        <v>0</v>
      </c>
      <c r="AU44" s="1">
        <f t="shared" si="10"/>
        <v>0</v>
      </c>
      <c r="AV44" s="1">
        <f t="shared" si="10"/>
        <v>65.6287183409825</v>
      </c>
      <c r="AW44" s="1">
        <f t="shared" si="10"/>
        <v>0</v>
      </c>
      <c r="AX44" s="1">
        <f t="shared" si="10"/>
        <v>0</v>
      </c>
      <c r="AY44" s="1">
        <f t="shared" si="10"/>
        <v>118.481989708405</v>
      </c>
      <c r="AZ44" s="1">
        <f t="shared" si="10"/>
        <v>6.25</v>
      </c>
      <c r="BA44" s="1">
        <f t="shared" si="10"/>
        <v>63.4380749865145</v>
      </c>
      <c r="BB44" s="1">
        <f t="shared" si="10"/>
        <v>9.17899031106578</v>
      </c>
      <c r="BC44" s="1">
        <f t="shared" si="10"/>
        <v>0</v>
      </c>
      <c r="BD44" s="1">
        <f t="shared" si="10"/>
        <v>0</v>
      </c>
      <c r="BE44" s="1">
        <f t="shared" si="10"/>
        <v>6.25</v>
      </c>
      <c r="BF44" s="1">
        <f t="shared" si="10"/>
        <v>0</v>
      </c>
      <c r="BG44" s="1">
        <f t="shared" si="10"/>
        <v>16.5332570992948</v>
      </c>
      <c r="BH44" s="1">
        <f t="shared" si="10"/>
        <v>78.7692799442826</v>
      </c>
      <c r="BI44" s="1">
        <f t="shared" si="10"/>
        <v>0</v>
      </c>
      <c r="BJ44" s="1">
        <f t="shared" si="10"/>
        <v>0</v>
      </c>
      <c r="BK44" s="1">
        <f t="shared" si="10"/>
        <v>0</v>
      </c>
      <c r="BL44" s="1">
        <f t="shared" si="10"/>
        <v>0</v>
      </c>
      <c r="BM44" s="1">
        <f t="shared" si="10"/>
        <v>1.88679245283019</v>
      </c>
      <c r="BN44" s="1">
        <f t="shared" ref="BN44:BX44" si="11">MIN(BN42:BN43)</f>
        <v>0</v>
      </c>
      <c r="BO44" s="1">
        <f t="shared" si="11"/>
        <v>0</v>
      </c>
      <c r="BP44" s="1">
        <f t="shared" si="11"/>
        <v>0</v>
      </c>
      <c r="BQ44" s="1">
        <f t="shared" si="11"/>
        <v>0</v>
      </c>
      <c r="BR44" s="1">
        <f t="shared" si="11"/>
        <v>0</v>
      </c>
      <c r="BS44" s="1">
        <f t="shared" si="11"/>
        <v>0</v>
      </c>
      <c r="BT44" s="1">
        <f t="shared" si="11"/>
        <v>0</v>
      </c>
      <c r="BU44" s="1">
        <f t="shared" si="11"/>
        <v>0</v>
      </c>
      <c r="BV44" s="1">
        <f t="shared" si="11"/>
        <v>0</v>
      </c>
      <c r="BW44" s="1">
        <f t="shared" si="11"/>
        <v>0</v>
      </c>
      <c r="BX44" s="1">
        <f t="shared" si="11"/>
        <v>0</v>
      </c>
      <c r="BY44" s="5">
        <f t="shared" si="9"/>
        <v>844.489815552409</v>
      </c>
    </row>
    <row r="45" s="1" customFormat="1" spans="1:77">
      <c r="A45" s="37" t="s">
        <v>89</v>
      </c>
      <c r="B45" s="38">
        <f>BY44</f>
        <v>844.489815552409</v>
      </c>
      <c r="BY45" s="5"/>
    </row>
    <row r="46" s="1" customFormat="1" spans="1:77">
      <c r="A46" s="37" t="s">
        <v>90</v>
      </c>
      <c r="B46" s="38">
        <f>BY42</f>
        <v>1100</v>
      </c>
      <c r="E46" s="39" t="s">
        <v>91</v>
      </c>
      <c r="F46" s="40">
        <f>1-(2*B45)/(B46+B47)</f>
        <v>0.64812924351983</v>
      </c>
      <c r="BY46" s="5"/>
    </row>
    <row r="47" s="1" customFormat="1" spans="1:77">
      <c r="A47" s="37" t="s">
        <v>92</v>
      </c>
      <c r="B47" s="38">
        <f>BY43</f>
        <v>3700</v>
      </c>
      <c r="BY47" s="5"/>
    </row>
    <row r="49" s="3" customFormat="1" ht="51.75" customHeight="1" spans="1:77">
      <c r="A49" s="31" t="s">
        <v>11</v>
      </c>
      <c r="B49" s="32" t="s">
        <v>12</v>
      </c>
      <c r="C49" s="32" t="s">
        <v>13</v>
      </c>
      <c r="D49" s="33" t="s">
        <v>14</v>
      </c>
      <c r="E49" s="33" t="s">
        <v>15</v>
      </c>
      <c r="F49" s="33" t="s">
        <v>16</v>
      </c>
      <c r="G49" s="33" t="s">
        <v>17</v>
      </c>
      <c r="H49" s="32" t="s">
        <v>18</v>
      </c>
      <c r="I49" s="34" t="s">
        <v>19</v>
      </c>
      <c r="J49" s="33" t="s">
        <v>20</v>
      </c>
      <c r="K49" s="33" t="s">
        <v>21</v>
      </c>
      <c r="L49" s="33" t="s">
        <v>22</v>
      </c>
      <c r="M49" s="34" t="s">
        <v>23</v>
      </c>
      <c r="N49" s="33" t="s">
        <v>24</v>
      </c>
      <c r="O49" s="33" t="s">
        <v>25</v>
      </c>
      <c r="P49" s="32" t="s">
        <v>26</v>
      </c>
      <c r="Q49" s="34" t="s">
        <v>27</v>
      </c>
      <c r="R49" s="33" t="s">
        <v>28</v>
      </c>
      <c r="S49" s="33" t="s">
        <v>29</v>
      </c>
      <c r="T49" s="33" t="s">
        <v>30</v>
      </c>
      <c r="U49" s="33" t="s">
        <v>31</v>
      </c>
      <c r="V49" s="33" t="s">
        <v>32</v>
      </c>
      <c r="W49" s="33" t="s">
        <v>33</v>
      </c>
      <c r="X49" s="33" t="s">
        <v>34</v>
      </c>
      <c r="Y49" s="33" t="s">
        <v>35</v>
      </c>
      <c r="Z49" s="33" t="s">
        <v>36</v>
      </c>
      <c r="AA49" s="35" t="s">
        <v>37</v>
      </c>
      <c r="AB49" s="36" t="s">
        <v>38</v>
      </c>
      <c r="AC49" s="33" t="s">
        <v>39</v>
      </c>
      <c r="AD49" s="34" t="s">
        <v>40</v>
      </c>
      <c r="AE49" s="35" t="s">
        <v>41</v>
      </c>
      <c r="AF49" s="35" t="s">
        <v>42</v>
      </c>
      <c r="AG49" s="35" t="s">
        <v>43</v>
      </c>
      <c r="AH49" s="32" t="s">
        <v>44</v>
      </c>
      <c r="AI49" s="32" t="s">
        <v>45</v>
      </c>
      <c r="AJ49" s="32" t="s">
        <v>46</v>
      </c>
      <c r="AK49" s="32" t="s">
        <v>47</v>
      </c>
      <c r="AL49" s="32" t="s">
        <v>48</v>
      </c>
      <c r="AM49" s="32" t="s">
        <v>49</v>
      </c>
      <c r="AN49" s="32" t="s">
        <v>50</v>
      </c>
      <c r="AO49" s="32" t="s">
        <v>51</v>
      </c>
      <c r="AP49" s="32" t="s">
        <v>52</v>
      </c>
      <c r="AQ49" s="32" t="s">
        <v>53</v>
      </c>
      <c r="AR49" s="32" t="s">
        <v>54</v>
      </c>
      <c r="AS49" s="32" t="s">
        <v>55</v>
      </c>
      <c r="AT49" s="32" t="s">
        <v>56</v>
      </c>
      <c r="AU49" s="32" t="s">
        <v>57</v>
      </c>
      <c r="AV49" s="32" t="s">
        <v>58</v>
      </c>
      <c r="AW49" s="32" t="s">
        <v>59</v>
      </c>
      <c r="AX49" s="35" t="s">
        <v>60</v>
      </c>
      <c r="AY49" s="32" t="s">
        <v>61</v>
      </c>
      <c r="AZ49" s="36" t="s">
        <v>62</v>
      </c>
      <c r="BA49" s="36" t="s">
        <v>63</v>
      </c>
      <c r="BB49" s="36" t="s">
        <v>64</v>
      </c>
      <c r="BC49" s="36" t="s">
        <v>65</v>
      </c>
      <c r="BD49" s="36" t="s">
        <v>66</v>
      </c>
      <c r="BE49" s="32" t="s">
        <v>67</v>
      </c>
      <c r="BF49" s="32" t="s">
        <v>68</v>
      </c>
      <c r="BG49" s="32" t="s">
        <v>69</v>
      </c>
      <c r="BH49" s="32" t="s">
        <v>70</v>
      </c>
      <c r="BI49" s="32" t="s">
        <v>71</v>
      </c>
      <c r="BJ49" s="32" t="s">
        <v>72</v>
      </c>
      <c r="BK49" s="32" t="s">
        <v>73</v>
      </c>
      <c r="BL49" s="32" t="s">
        <v>74</v>
      </c>
      <c r="BM49" s="32" t="s">
        <v>75</v>
      </c>
      <c r="BN49" s="32" t="s">
        <v>76</v>
      </c>
      <c r="BO49" s="32" t="s">
        <v>77</v>
      </c>
      <c r="BP49" s="32" t="s">
        <v>78</v>
      </c>
      <c r="BQ49" s="35" t="s">
        <v>79</v>
      </c>
      <c r="BR49" s="35" t="s">
        <v>80</v>
      </c>
      <c r="BS49" s="35" t="s">
        <v>81</v>
      </c>
      <c r="BT49" s="35" t="s">
        <v>82</v>
      </c>
      <c r="BU49" s="32" t="s">
        <v>83</v>
      </c>
      <c r="BV49" s="32" t="s">
        <v>84</v>
      </c>
      <c r="BW49" s="32" t="s">
        <v>85</v>
      </c>
      <c r="BX49" s="32" t="s">
        <v>86</v>
      </c>
      <c r="BY49" s="35" t="s">
        <v>87</v>
      </c>
    </row>
    <row r="50" s="1" customFormat="1" spans="1:77">
      <c r="A50" s="4" t="s">
        <v>2</v>
      </c>
      <c r="B50" s="1">
        <v>0</v>
      </c>
      <c r="C50" s="1">
        <v>0</v>
      </c>
      <c r="D50" s="1">
        <v>5.75262699953149</v>
      </c>
      <c r="E50" s="1">
        <v>0</v>
      </c>
      <c r="F50" s="1">
        <v>0</v>
      </c>
      <c r="G50" s="1">
        <v>0</v>
      </c>
      <c r="H50" s="1">
        <v>101.536513585869</v>
      </c>
      <c r="I50" s="1">
        <v>0</v>
      </c>
      <c r="J50" s="1">
        <v>0</v>
      </c>
      <c r="K50" s="1">
        <v>13.1383441536711</v>
      </c>
      <c r="L50" s="1">
        <v>0</v>
      </c>
      <c r="M50" s="1">
        <v>0</v>
      </c>
      <c r="N50" s="1">
        <v>0</v>
      </c>
      <c r="O50" s="1">
        <v>0</v>
      </c>
      <c r="P50" s="1">
        <v>2.69058295964126</v>
      </c>
      <c r="Q50" s="1">
        <v>0</v>
      </c>
      <c r="R50" s="1">
        <v>0</v>
      </c>
      <c r="S50" s="1">
        <v>50.495582848524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26.0093118402469</v>
      </c>
      <c r="AA50" s="1">
        <v>0</v>
      </c>
      <c r="AB50" s="1">
        <v>10.5263157894737</v>
      </c>
      <c r="AC50" s="1">
        <v>0</v>
      </c>
      <c r="AD50" s="1">
        <v>0</v>
      </c>
      <c r="AE50" s="1">
        <v>20.5087623183113</v>
      </c>
      <c r="AF50" s="1">
        <v>41.5771885145037</v>
      </c>
      <c r="AG50" s="1">
        <v>10.5288729266572</v>
      </c>
      <c r="AH50" s="1">
        <v>8.97435897435897</v>
      </c>
      <c r="AI50" s="1">
        <v>12.4335808133925</v>
      </c>
      <c r="AJ50" s="1">
        <v>0</v>
      </c>
      <c r="AK50" s="1">
        <v>20.1711038075299</v>
      </c>
      <c r="AL50" s="1">
        <v>0</v>
      </c>
      <c r="AM50" s="1">
        <v>64.4447748197607</v>
      </c>
      <c r="AN50" s="1">
        <v>6.39108523830095</v>
      </c>
      <c r="AO50" s="1">
        <v>0</v>
      </c>
      <c r="AP50" s="1">
        <v>31.1783960720131</v>
      </c>
      <c r="AQ50" s="1">
        <v>0</v>
      </c>
      <c r="AR50" s="1">
        <v>93.1739873185739</v>
      </c>
      <c r="AS50" s="1">
        <v>88.7706807604742</v>
      </c>
      <c r="AT50" s="1">
        <v>0</v>
      </c>
      <c r="AU50" s="1">
        <v>0</v>
      </c>
      <c r="AV50" s="1">
        <v>31.769318292978</v>
      </c>
      <c r="AW50" s="1">
        <v>17.2348484848485</v>
      </c>
      <c r="AX50" s="1">
        <v>0</v>
      </c>
      <c r="AY50" s="1">
        <v>5.02282835361573</v>
      </c>
      <c r="AZ50" s="1">
        <v>12.140563339987</v>
      </c>
      <c r="BA50" s="1">
        <v>45.971608829567</v>
      </c>
      <c r="BB50" s="1">
        <v>21.2396906389397</v>
      </c>
      <c r="BC50" s="1">
        <v>0</v>
      </c>
      <c r="BD50" s="1">
        <v>0</v>
      </c>
      <c r="BE50" s="1">
        <v>1.96078431372549</v>
      </c>
      <c r="BF50" s="1">
        <v>0</v>
      </c>
      <c r="BG50" s="1">
        <v>114.574008782331</v>
      </c>
      <c r="BH50" s="1">
        <v>5.55555555555556</v>
      </c>
      <c r="BI50" s="1">
        <v>0</v>
      </c>
      <c r="BJ50" s="1">
        <v>0</v>
      </c>
      <c r="BK50" s="1">
        <v>0</v>
      </c>
      <c r="BL50" s="1">
        <v>44.9330648981137</v>
      </c>
      <c r="BM50" s="1">
        <v>26.9848739331333</v>
      </c>
      <c r="BN50" s="1">
        <v>1.96078431372549</v>
      </c>
      <c r="BO50" s="1">
        <v>0</v>
      </c>
      <c r="BP50" s="1">
        <v>0</v>
      </c>
      <c r="BQ50" s="1">
        <v>26.1363636363636</v>
      </c>
      <c r="BR50" s="1">
        <v>0</v>
      </c>
      <c r="BS50" s="1">
        <v>0</v>
      </c>
      <c r="BT50" s="1">
        <v>0</v>
      </c>
      <c r="BU50" s="1">
        <v>2.69058295964126</v>
      </c>
      <c r="BV50" s="1">
        <v>4.03587443946188</v>
      </c>
      <c r="BW50" s="1">
        <v>8.97435897435897</v>
      </c>
      <c r="BX50" s="1">
        <v>20.5128205128205</v>
      </c>
      <c r="BY50" s="5">
        <f t="shared" ref="BY50:BY52" si="12">SUM(B50:BX50)</f>
        <v>1000</v>
      </c>
    </row>
    <row r="51" s="1" customFormat="1" spans="1:77">
      <c r="A51" s="4" t="s">
        <v>3</v>
      </c>
      <c r="B51" s="1">
        <v>0</v>
      </c>
      <c r="C51" s="1">
        <v>50</v>
      </c>
      <c r="D51" s="1">
        <v>31.0204727733221</v>
      </c>
      <c r="E51" s="1">
        <v>0</v>
      </c>
      <c r="F51" s="1">
        <v>0</v>
      </c>
      <c r="G51" s="1">
        <v>61.9776276910089</v>
      </c>
      <c r="H51" s="1">
        <v>117.127081396888</v>
      </c>
      <c r="I51" s="1">
        <v>5.26315789473684</v>
      </c>
      <c r="J51" s="1">
        <v>3.44827586206897</v>
      </c>
      <c r="K51" s="1">
        <v>179.128013581691</v>
      </c>
      <c r="L51" s="1">
        <v>50</v>
      </c>
      <c r="M51" s="1">
        <v>1.94174757281553</v>
      </c>
      <c r="N51" s="1">
        <v>0</v>
      </c>
      <c r="O51" s="1">
        <v>0</v>
      </c>
      <c r="P51" s="1">
        <v>27.0631067961165</v>
      </c>
      <c r="Q51" s="1">
        <v>0</v>
      </c>
      <c r="R51" s="1">
        <v>13.1578947368421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0.970873786407767</v>
      </c>
      <c r="AB51" s="1">
        <v>0</v>
      </c>
      <c r="AC51" s="1">
        <v>0</v>
      </c>
      <c r="AD51" s="1">
        <v>0</v>
      </c>
      <c r="AE51" s="1">
        <v>6.36205899363794</v>
      </c>
      <c r="AF51" s="1">
        <v>7.69230769230769</v>
      </c>
      <c r="AG51" s="1">
        <v>9.51033985931011</v>
      </c>
      <c r="AH51" s="1">
        <v>0</v>
      </c>
      <c r="AI51" s="1">
        <v>26.7993338253941</v>
      </c>
      <c r="AJ51" s="1">
        <v>0</v>
      </c>
      <c r="AK51" s="1">
        <v>8.49436392914654</v>
      </c>
      <c r="AL51" s="1">
        <v>0</v>
      </c>
      <c r="AM51" s="1">
        <v>86.0943456280985</v>
      </c>
      <c r="AN51" s="1">
        <v>297.880545380545</v>
      </c>
      <c r="AO51" s="1">
        <v>6.25</v>
      </c>
      <c r="AP51" s="1">
        <v>0</v>
      </c>
      <c r="AQ51" s="1">
        <v>0</v>
      </c>
      <c r="AR51" s="1">
        <v>48.1203007518797</v>
      </c>
      <c r="AS51" s="1">
        <v>0</v>
      </c>
      <c r="AT51" s="1">
        <v>0</v>
      </c>
      <c r="AU51" s="1">
        <v>0</v>
      </c>
      <c r="AV51" s="1">
        <v>21.7650103519669</v>
      </c>
      <c r="AW51" s="1">
        <v>43.6668594563331</v>
      </c>
      <c r="AX51" s="1">
        <v>0</v>
      </c>
      <c r="AY51" s="1">
        <v>62.1307193103532</v>
      </c>
      <c r="AZ51" s="1">
        <v>0</v>
      </c>
      <c r="BA51" s="1">
        <v>120.147295496266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2.85714285714286</v>
      </c>
      <c r="BH51" s="1">
        <v>54.2620137299771</v>
      </c>
      <c r="BI51" s="1">
        <v>0</v>
      </c>
      <c r="BJ51" s="1">
        <v>0</v>
      </c>
      <c r="BK51" s="1">
        <v>4.67457749011147</v>
      </c>
      <c r="BL51" s="1">
        <v>51.651054894762</v>
      </c>
      <c r="BM51" s="1">
        <v>0</v>
      </c>
      <c r="BN51" s="1">
        <v>0</v>
      </c>
      <c r="BO51" s="1">
        <v>0</v>
      </c>
      <c r="BP51" s="1">
        <v>0</v>
      </c>
      <c r="BQ51" s="1">
        <v>0.543478260869565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5">
        <f t="shared" si="12"/>
        <v>1400</v>
      </c>
    </row>
    <row r="52" s="1" customFormat="1" spans="1:77">
      <c r="A52" s="37" t="s">
        <v>88</v>
      </c>
      <c r="B52" s="1">
        <f t="shared" ref="B52:BM52" si="13">MIN(B50:B51)</f>
        <v>0</v>
      </c>
      <c r="C52" s="1">
        <f t="shared" si="13"/>
        <v>0</v>
      </c>
      <c r="D52" s="1">
        <f t="shared" si="13"/>
        <v>5.75262699953149</v>
      </c>
      <c r="E52" s="1">
        <f t="shared" si="13"/>
        <v>0</v>
      </c>
      <c r="F52" s="1">
        <f t="shared" si="13"/>
        <v>0</v>
      </c>
      <c r="G52" s="1">
        <f t="shared" si="13"/>
        <v>0</v>
      </c>
      <c r="H52" s="1">
        <f t="shared" si="13"/>
        <v>101.536513585869</v>
      </c>
      <c r="I52" s="1">
        <f t="shared" si="13"/>
        <v>0</v>
      </c>
      <c r="J52" s="1">
        <f t="shared" si="13"/>
        <v>0</v>
      </c>
      <c r="K52" s="1">
        <f t="shared" si="13"/>
        <v>13.1383441536711</v>
      </c>
      <c r="L52" s="1">
        <f t="shared" si="13"/>
        <v>0</v>
      </c>
      <c r="M52" s="1">
        <f t="shared" si="13"/>
        <v>0</v>
      </c>
      <c r="N52" s="1">
        <f t="shared" si="13"/>
        <v>0</v>
      </c>
      <c r="O52" s="1">
        <f t="shared" si="13"/>
        <v>0</v>
      </c>
      <c r="P52" s="1">
        <f t="shared" si="13"/>
        <v>2.69058295964126</v>
      </c>
      <c r="Q52" s="1">
        <f t="shared" si="13"/>
        <v>0</v>
      </c>
      <c r="R52" s="1">
        <f t="shared" si="13"/>
        <v>0</v>
      </c>
      <c r="S52" s="1">
        <f t="shared" si="13"/>
        <v>0</v>
      </c>
      <c r="T52" s="1">
        <f t="shared" si="13"/>
        <v>0</v>
      </c>
      <c r="U52" s="1">
        <f t="shared" si="13"/>
        <v>0</v>
      </c>
      <c r="V52" s="1">
        <f t="shared" si="13"/>
        <v>0</v>
      </c>
      <c r="W52" s="1">
        <f t="shared" si="13"/>
        <v>0</v>
      </c>
      <c r="X52" s="1">
        <f t="shared" si="13"/>
        <v>0</v>
      </c>
      <c r="Y52" s="1">
        <f t="shared" si="13"/>
        <v>0</v>
      </c>
      <c r="Z52" s="1">
        <f t="shared" si="13"/>
        <v>0</v>
      </c>
      <c r="AA52" s="1">
        <f t="shared" si="13"/>
        <v>0</v>
      </c>
      <c r="AB52" s="1">
        <f t="shared" si="13"/>
        <v>0</v>
      </c>
      <c r="AC52" s="1">
        <f t="shared" si="13"/>
        <v>0</v>
      </c>
      <c r="AD52" s="1">
        <f t="shared" si="13"/>
        <v>0</v>
      </c>
      <c r="AE52" s="1">
        <f t="shared" si="13"/>
        <v>6.36205899363794</v>
      </c>
      <c r="AF52" s="1">
        <f t="shared" si="13"/>
        <v>7.69230769230769</v>
      </c>
      <c r="AG52" s="1">
        <f t="shared" si="13"/>
        <v>9.51033985931011</v>
      </c>
      <c r="AH52" s="1">
        <f t="shared" si="13"/>
        <v>0</v>
      </c>
      <c r="AI52" s="1">
        <f t="shared" si="13"/>
        <v>12.4335808133925</v>
      </c>
      <c r="AJ52" s="1">
        <f t="shared" si="13"/>
        <v>0</v>
      </c>
      <c r="AK52" s="1">
        <f t="shared" si="13"/>
        <v>8.49436392914654</v>
      </c>
      <c r="AL52" s="1">
        <f t="shared" si="13"/>
        <v>0</v>
      </c>
      <c r="AM52" s="1">
        <f t="shared" si="13"/>
        <v>64.4447748197607</v>
      </c>
      <c r="AN52" s="1">
        <f t="shared" si="13"/>
        <v>6.39108523830095</v>
      </c>
      <c r="AO52" s="1">
        <f t="shared" si="13"/>
        <v>0</v>
      </c>
      <c r="AP52" s="1">
        <f t="shared" si="13"/>
        <v>0</v>
      </c>
      <c r="AQ52" s="1">
        <f t="shared" si="13"/>
        <v>0</v>
      </c>
      <c r="AR52" s="1">
        <f t="shared" si="13"/>
        <v>48.1203007518797</v>
      </c>
      <c r="AS52" s="1">
        <f t="shared" si="13"/>
        <v>0</v>
      </c>
      <c r="AT52" s="1">
        <f t="shared" si="13"/>
        <v>0</v>
      </c>
      <c r="AU52" s="1">
        <f t="shared" si="13"/>
        <v>0</v>
      </c>
      <c r="AV52" s="1">
        <f t="shared" si="13"/>
        <v>21.7650103519669</v>
      </c>
      <c r="AW52" s="1">
        <f t="shared" si="13"/>
        <v>17.2348484848485</v>
      </c>
      <c r="AX52" s="1">
        <f t="shared" si="13"/>
        <v>0</v>
      </c>
      <c r="AY52" s="1">
        <f t="shared" si="13"/>
        <v>5.02282835361573</v>
      </c>
      <c r="AZ52" s="1">
        <f t="shared" si="13"/>
        <v>0</v>
      </c>
      <c r="BA52" s="1">
        <f t="shared" si="13"/>
        <v>45.971608829567</v>
      </c>
      <c r="BB52" s="1">
        <f t="shared" si="13"/>
        <v>0</v>
      </c>
      <c r="BC52" s="1">
        <f t="shared" si="13"/>
        <v>0</v>
      </c>
      <c r="BD52" s="1">
        <f t="shared" si="13"/>
        <v>0</v>
      </c>
      <c r="BE52" s="1">
        <f t="shared" si="13"/>
        <v>0</v>
      </c>
      <c r="BF52" s="1">
        <f t="shared" si="13"/>
        <v>0</v>
      </c>
      <c r="BG52" s="1">
        <f t="shared" si="13"/>
        <v>2.85714285714286</v>
      </c>
      <c r="BH52" s="1">
        <f t="shared" si="13"/>
        <v>5.55555555555556</v>
      </c>
      <c r="BI52" s="1">
        <f t="shared" si="13"/>
        <v>0</v>
      </c>
      <c r="BJ52" s="1">
        <f t="shared" si="13"/>
        <v>0</v>
      </c>
      <c r="BK52" s="1">
        <f t="shared" si="13"/>
        <v>0</v>
      </c>
      <c r="BL52" s="1">
        <f t="shared" si="13"/>
        <v>44.9330648981137</v>
      </c>
      <c r="BM52" s="1">
        <f t="shared" si="13"/>
        <v>0</v>
      </c>
      <c r="BN52" s="1">
        <f t="shared" ref="BN52:BX52" si="14">MIN(BN50:BN51)</f>
        <v>0</v>
      </c>
      <c r="BO52" s="1">
        <f t="shared" si="14"/>
        <v>0</v>
      </c>
      <c r="BP52" s="1">
        <f t="shared" si="14"/>
        <v>0</v>
      </c>
      <c r="BQ52" s="1">
        <f t="shared" si="14"/>
        <v>0.543478260869565</v>
      </c>
      <c r="BR52" s="1">
        <f t="shared" si="14"/>
        <v>0</v>
      </c>
      <c r="BS52" s="1">
        <f t="shared" si="14"/>
        <v>0</v>
      </c>
      <c r="BT52" s="1">
        <f t="shared" si="14"/>
        <v>0</v>
      </c>
      <c r="BU52" s="1">
        <f t="shared" si="14"/>
        <v>0</v>
      </c>
      <c r="BV52" s="1">
        <f t="shared" si="14"/>
        <v>0</v>
      </c>
      <c r="BW52" s="1">
        <f t="shared" si="14"/>
        <v>0</v>
      </c>
      <c r="BX52" s="1">
        <f t="shared" si="14"/>
        <v>0</v>
      </c>
      <c r="BY52" s="5">
        <f t="shared" si="12"/>
        <v>430.450417388128</v>
      </c>
    </row>
    <row r="53" s="1" customFormat="1" spans="1:77">
      <c r="A53" s="37" t="s">
        <v>89</v>
      </c>
      <c r="B53" s="38">
        <f>BY52</f>
        <v>430.450417388128</v>
      </c>
      <c r="BY53" s="5"/>
    </row>
    <row r="54" s="1" customFormat="1" spans="1:77">
      <c r="A54" s="37" t="s">
        <v>90</v>
      </c>
      <c r="B54" s="38">
        <f>BY50</f>
        <v>1000</v>
      </c>
      <c r="E54" s="39" t="s">
        <v>91</v>
      </c>
      <c r="F54" s="40">
        <f>1-(2*B53)/(B54+B55)</f>
        <v>0.641291318843227</v>
      </c>
      <c r="BY54" s="5"/>
    </row>
    <row r="55" s="1" customFormat="1" spans="1:77">
      <c r="A55" s="37" t="s">
        <v>92</v>
      </c>
      <c r="B55" s="38">
        <f>BY51</f>
        <v>1400</v>
      </c>
      <c r="BY55" s="5"/>
    </row>
    <row r="56" s="1" customFormat="1" spans="1:77">
      <c r="A56" s="4"/>
      <c r="B56" s="38"/>
      <c r="BY56" s="5"/>
    </row>
    <row r="57" s="3" customFormat="1" ht="51.75" customHeight="1" spans="1:77">
      <c r="A57" s="31" t="s">
        <v>11</v>
      </c>
      <c r="B57" s="32" t="s">
        <v>12</v>
      </c>
      <c r="C57" s="32" t="s">
        <v>13</v>
      </c>
      <c r="D57" s="33" t="s">
        <v>14</v>
      </c>
      <c r="E57" s="33" t="s">
        <v>15</v>
      </c>
      <c r="F57" s="33" t="s">
        <v>16</v>
      </c>
      <c r="G57" s="33" t="s">
        <v>17</v>
      </c>
      <c r="H57" s="32" t="s">
        <v>18</v>
      </c>
      <c r="I57" s="34" t="s">
        <v>19</v>
      </c>
      <c r="J57" s="33" t="s">
        <v>20</v>
      </c>
      <c r="K57" s="33" t="s">
        <v>21</v>
      </c>
      <c r="L57" s="33" t="s">
        <v>22</v>
      </c>
      <c r="M57" s="34" t="s">
        <v>23</v>
      </c>
      <c r="N57" s="33" t="s">
        <v>24</v>
      </c>
      <c r="O57" s="33" t="s">
        <v>25</v>
      </c>
      <c r="P57" s="32" t="s">
        <v>26</v>
      </c>
      <c r="Q57" s="34" t="s">
        <v>27</v>
      </c>
      <c r="R57" s="33" t="s">
        <v>28</v>
      </c>
      <c r="S57" s="33" t="s">
        <v>29</v>
      </c>
      <c r="T57" s="33" t="s">
        <v>30</v>
      </c>
      <c r="U57" s="33" t="s">
        <v>31</v>
      </c>
      <c r="V57" s="33" t="s">
        <v>32</v>
      </c>
      <c r="W57" s="33" t="s">
        <v>33</v>
      </c>
      <c r="X57" s="33" t="s">
        <v>34</v>
      </c>
      <c r="Y57" s="33" t="s">
        <v>35</v>
      </c>
      <c r="Z57" s="33" t="s">
        <v>36</v>
      </c>
      <c r="AA57" s="35" t="s">
        <v>37</v>
      </c>
      <c r="AB57" s="36" t="s">
        <v>38</v>
      </c>
      <c r="AC57" s="33" t="s">
        <v>39</v>
      </c>
      <c r="AD57" s="34" t="s">
        <v>40</v>
      </c>
      <c r="AE57" s="35" t="s">
        <v>41</v>
      </c>
      <c r="AF57" s="35" t="s">
        <v>42</v>
      </c>
      <c r="AG57" s="35" t="s">
        <v>43</v>
      </c>
      <c r="AH57" s="32" t="s">
        <v>44</v>
      </c>
      <c r="AI57" s="32" t="s">
        <v>45</v>
      </c>
      <c r="AJ57" s="32" t="s">
        <v>46</v>
      </c>
      <c r="AK57" s="32" t="s">
        <v>47</v>
      </c>
      <c r="AL57" s="32" t="s">
        <v>48</v>
      </c>
      <c r="AM57" s="32" t="s">
        <v>49</v>
      </c>
      <c r="AN57" s="32" t="s">
        <v>50</v>
      </c>
      <c r="AO57" s="32" t="s">
        <v>51</v>
      </c>
      <c r="AP57" s="32" t="s">
        <v>52</v>
      </c>
      <c r="AQ57" s="32" t="s">
        <v>53</v>
      </c>
      <c r="AR57" s="32" t="s">
        <v>54</v>
      </c>
      <c r="AS57" s="32" t="s">
        <v>55</v>
      </c>
      <c r="AT57" s="32" t="s">
        <v>56</v>
      </c>
      <c r="AU57" s="32" t="s">
        <v>57</v>
      </c>
      <c r="AV57" s="32" t="s">
        <v>58</v>
      </c>
      <c r="AW57" s="32" t="s">
        <v>59</v>
      </c>
      <c r="AX57" s="35" t="s">
        <v>60</v>
      </c>
      <c r="AY57" s="32" t="s">
        <v>61</v>
      </c>
      <c r="AZ57" s="36" t="s">
        <v>62</v>
      </c>
      <c r="BA57" s="36" t="s">
        <v>63</v>
      </c>
      <c r="BB57" s="36" t="s">
        <v>64</v>
      </c>
      <c r="BC57" s="36" t="s">
        <v>65</v>
      </c>
      <c r="BD57" s="36" t="s">
        <v>66</v>
      </c>
      <c r="BE57" s="32" t="s">
        <v>67</v>
      </c>
      <c r="BF57" s="32" t="s">
        <v>68</v>
      </c>
      <c r="BG57" s="32" t="s">
        <v>69</v>
      </c>
      <c r="BH57" s="32" t="s">
        <v>70</v>
      </c>
      <c r="BI57" s="32" t="s">
        <v>71</v>
      </c>
      <c r="BJ57" s="32" t="s">
        <v>72</v>
      </c>
      <c r="BK57" s="32" t="s">
        <v>73</v>
      </c>
      <c r="BL57" s="32" t="s">
        <v>74</v>
      </c>
      <c r="BM57" s="32" t="s">
        <v>75</v>
      </c>
      <c r="BN57" s="32" t="s">
        <v>76</v>
      </c>
      <c r="BO57" s="32" t="s">
        <v>77</v>
      </c>
      <c r="BP57" s="32" t="s">
        <v>78</v>
      </c>
      <c r="BQ57" s="35" t="s">
        <v>79</v>
      </c>
      <c r="BR57" s="35" t="s">
        <v>80</v>
      </c>
      <c r="BS57" s="35" t="s">
        <v>81</v>
      </c>
      <c r="BT57" s="35" t="s">
        <v>82</v>
      </c>
      <c r="BU57" s="32" t="s">
        <v>83</v>
      </c>
      <c r="BV57" s="32" t="s">
        <v>84</v>
      </c>
      <c r="BW57" s="32" t="s">
        <v>85</v>
      </c>
      <c r="BX57" s="32" t="s">
        <v>86</v>
      </c>
      <c r="BY57" s="35" t="s">
        <v>87</v>
      </c>
    </row>
    <row r="58" s="1" customFormat="1" spans="1:77">
      <c r="A58" s="4" t="s">
        <v>2</v>
      </c>
      <c r="B58" s="1">
        <v>0</v>
      </c>
      <c r="C58" s="1">
        <v>0</v>
      </c>
      <c r="D58" s="1">
        <v>5.75262699953149</v>
      </c>
      <c r="E58" s="1">
        <v>0</v>
      </c>
      <c r="F58" s="1">
        <v>0</v>
      </c>
      <c r="G58" s="1">
        <v>0</v>
      </c>
      <c r="H58" s="1">
        <v>101.536513585869</v>
      </c>
      <c r="I58" s="1">
        <v>0</v>
      </c>
      <c r="J58" s="1">
        <v>0</v>
      </c>
      <c r="K58" s="1">
        <v>13.1383441536711</v>
      </c>
      <c r="L58" s="1">
        <v>0</v>
      </c>
      <c r="M58" s="1">
        <v>0</v>
      </c>
      <c r="N58" s="1">
        <v>0</v>
      </c>
      <c r="O58" s="1">
        <v>0</v>
      </c>
      <c r="P58" s="1">
        <v>2.69058295964126</v>
      </c>
      <c r="Q58" s="1">
        <v>0</v>
      </c>
      <c r="R58" s="1">
        <v>0</v>
      </c>
      <c r="S58" s="1">
        <v>50.495582848524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26.0093118402469</v>
      </c>
      <c r="AA58" s="1">
        <v>0</v>
      </c>
      <c r="AB58" s="1">
        <v>10.5263157894737</v>
      </c>
      <c r="AC58" s="1">
        <v>0</v>
      </c>
      <c r="AD58" s="1">
        <v>0</v>
      </c>
      <c r="AE58" s="1">
        <v>20.5087623183113</v>
      </c>
      <c r="AF58" s="1">
        <v>41.5771885145037</v>
      </c>
      <c r="AG58" s="1">
        <v>10.5288729266572</v>
      </c>
      <c r="AH58" s="1">
        <v>8.97435897435897</v>
      </c>
      <c r="AI58" s="1">
        <v>12.4335808133925</v>
      </c>
      <c r="AJ58" s="1">
        <v>0</v>
      </c>
      <c r="AK58" s="1">
        <v>20.1711038075299</v>
      </c>
      <c r="AL58" s="1">
        <v>0</v>
      </c>
      <c r="AM58" s="1">
        <v>64.4447748197607</v>
      </c>
      <c r="AN58" s="1">
        <v>6.39108523830095</v>
      </c>
      <c r="AO58" s="1">
        <v>0</v>
      </c>
      <c r="AP58" s="1">
        <v>31.1783960720131</v>
      </c>
      <c r="AQ58" s="1">
        <v>0</v>
      </c>
      <c r="AR58" s="1">
        <v>93.1739873185739</v>
      </c>
      <c r="AS58" s="1">
        <v>88.7706807604742</v>
      </c>
      <c r="AT58" s="1">
        <v>0</v>
      </c>
      <c r="AU58" s="1">
        <v>0</v>
      </c>
      <c r="AV58" s="1">
        <v>31.769318292978</v>
      </c>
      <c r="AW58" s="1">
        <v>17.2348484848485</v>
      </c>
      <c r="AX58" s="1">
        <v>0</v>
      </c>
      <c r="AY58" s="1">
        <v>5.02282835361573</v>
      </c>
      <c r="AZ58" s="1">
        <v>12.140563339987</v>
      </c>
      <c r="BA58" s="1">
        <v>45.971608829567</v>
      </c>
      <c r="BB58" s="1">
        <v>21.2396906389397</v>
      </c>
      <c r="BC58" s="1">
        <v>0</v>
      </c>
      <c r="BD58" s="1">
        <v>0</v>
      </c>
      <c r="BE58" s="1">
        <v>1.96078431372549</v>
      </c>
      <c r="BF58" s="1">
        <v>0</v>
      </c>
      <c r="BG58" s="1">
        <v>114.574008782331</v>
      </c>
      <c r="BH58" s="1">
        <v>5.55555555555556</v>
      </c>
      <c r="BI58" s="1">
        <v>0</v>
      </c>
      <c r="BJ58" s="1">
        <v>0</v>
      </c>
      <c r="BK58" s="1">
        <v>0</v>
      </c>
      <c r="BL58" s="1">
        <v>44.9330648981137</v>
      </c>
      <c r="BM58" s="1">
        <v>26.9848739331333</v>
      </c>
      <c r="BN58" s="1">
        <v>1.96078431372549</v>
      </c>
      <c r="BO58" s="1">
        <v>0</v>
      </c>
      <c r="BP58" s="1">
        <v>0</v>
      </c>
      <c r="BQ58" s="1">
        <v>26.1363636363636</v>
      </c>
      <c r="BR58" s="1">
        <v>0</v>
      </c>
      <c r="BS58" s="1">
        <v>0</v>
      </c>
      <c r="BT58" s="1">
        <v>0</v>
      </c>
      <c r="BU58" s="1">
        <v>2.69058295964126</v>
      </c>
      <c r="BV58" s="1">
        <v>4.03587443946188</v>
      </c>
      <c r="BW58" s="1">
        <v>8.97435897435897</v>
      </c>
      <c r="BX58" s="1">
        <v>20.5128205128205</v>
      </c>
      <c r="BY58" s="5">
        <f t="shared" ref="BY58:BY60" si="15">SUM(B58:BX58)</f>
        <v>1000</v>
      </c>
    </row>
    <row r="59" s="1" customFormat="1" spans="1:77">
      <c r="A59" s="4" t="s">
        <v>4</v>
      </c>
      <c r="B59" s="1">
        <v>0.395256916996047</v>
      </c>
      <c r="C59" s="1">
        <v>6.88494818929601</v>
      </c>
      <c r="D59" s="1">
        <v>0</v>
      </c>
      <c r="E59" s="1">
        <v>5.26315789473684</v>
      </c>
      <c r="F59" s="1">
        <v>37.2549019607843</v>
      </c>
      <c r="G59" s="1">
        <v>36.4864864864865</v>
      </c>
      <c r="H59" s="1">
        <v>34.2224339128364</v>
      </c>
      <c r="I59" s="1">
        <v>0</v>
      </c>
      <c r="J59" s="1">
        <v>92.0844601622634</v>
      </c>
      <c r="K59" s="1">
        <v>38.6834733893557</v>
      </c>
      <c r="L59" s="1">
        <v>0</v>
      </c>
      <c r="M59" s="1">
        <v>0</v>
      </c>
      <c r="N59" s="1">
        <v>96.6666666666667</v>
      </c>
      <c r="O59" s="1">
        <v>60.2408167625559</v>
      </c>
      <c r="P59" s="1">
        <v>48.7179487179487</v>
      </c>
      <c r="Q59" s="1">
        <v>1.96078431372549</v>
      </c>
      <c r="R59" s="1">
        <v>0</v>
      </c>
      <c r="S59" s="1">
        <v>7.22394220846233</v>
      </c>
      <c r="T59" s="1">
        <v>5.88235294117647</v>
      </c>
      <c r="U59" s="1">
        <v>0</v>
      </c>
      <c r="V59" s="1">
        <v>4.68468468468468</v>
      </c>
      <c r="W59" s="1">
        <v>0</v>
      </c>
      <c r="X59" s="1">
        <v>0</v>
      </c>
      <c r="Y59" s="1">
        <v>4.59236326109391</v>
      </c>
      <c r="Z59" s="1">
        <v>39.0476190476191</v>
      </c>
      <c r="AA59" s="1">
        <v>0</v>
      </c>
      <c r="AB59" s="1">
        <v>13.609022556391</v>
      </c>
      <c r="AC59" s="1">
        <v>0</v>
      </c>
      <c r="AD59" s="1">
        <v>1.58102766798419</v>
      </c>
      <c r="AE59" s="1">
        <v>7.89473684210526</v>
      </c>
      <c r="AF59" s="1">
        <v>0</v>
      </c>
      <c r="AG59" s="1">
        <v>0</v>
      </c>
      <c r="AH59" s="1">
        <v>0</v>
      </c>
      <c r="AI59" s="1">
        <v>5.26315789473684</v>
      </c>
      <c r="AJ59" s="1">
        <v>0</v>
      </c>
      <c r="AK59" s="1">
        <v>0</v>
      </c>
      <c r="AL59" s="1">
        <v>0</v>
      </c>
      <c r="AM59" s="1">
        <v>42.4142157551769</v>
      </c>
      <c r="AN59" s="1">
        <v>26.8098227433266</v>
      </c>
      <c r="AO59" s="1">
        <v>0</v>
      </c>
      <c r="AP59" s="1">
        <v>0</v>
      </c>
      <c r="AQ59" s="1">
        <v>0</v>
      </c>
      <c r="AR59" s="1">
        <v>47.7112740270635</v>
      </c>
      <c r="AS59" s="1">
        <v>0</v>
      </c>
      <c r="AT59" s="1">
        <v>0</v>
      </c>
      <c r="AU59" s="1">
        <v>0</v>
      </c>
      <c r="AV59" s="1">
        <v>29.8262909704557</v>
      </c>
      <c r="AW59" s="1">
        <v>0</v>
      </c>
      <c r="AX59" s="1">
        <v>0</v>
      </c>
      <c r="AY59" s="1">
        <v>25.6756756756757</v>
      </c>
      <c r="AZ59" s="1">
        <v>26.7110463906803</v>
      </c>
      <c r="BA59" s="1">
        <v>36.9132290184922</v>
      </c>
      <c r="BB59" s="1">
        <v>0</v>
      </c>
      <c r="BC59" s="1">
        <v>3.42209278136052</v>
      </c>
      <c r="BD59" s="1">
        <v>0</v>
      </c>
      <c r="BE59" s="1">
        <v>0</v>
      </c>
      <c r="BF59" s="1">
        <v>0</v>
      </c>
      <c r="BG59" s="1">
        <v>5.26315789473684</v>
      </c>
      <c r="BH59" s="1">
        <v>0</v>
      </c>
      <c r="BI59" s="1">
        <v>0</v>
      </c>
      <c r="BJ59" s="1">
        <v>0</v>
      </c>
      <c r="BK59" s="1">
        <v>52.7667984189723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53.8461538461538</v>
      </c>
      <c r="BY59" s="5">
        <f t="shared" si="15"/>
        <v>900</v>
      </c>
    </row>
    <row r="60" s="1" customFormat="1" spans="1:77">
      <c r="A60" s="37" t="s">
        <v>88</v>
      </c>
      <c r="B60" s="1">
        <f t="shared" ref="B60:BM60" si="16">MIN(B58:B59)</f>
        <v>0</v>
      </c>
      <c r="C60" s="1">
        <f t="shared" si="16"/>
        <v>0</v>
      </c>
      <c r="D60" s="1">
        <f t="shared" si="16"/>
        <v>0</v>
      </c>
      <c r="E60" s="1">
        <f t="shared" si="16"/>
        <v>0</v>
      </c>
      <c r="F60" s="1">
        <f t="shared" si="16"/>
        <v>0</v>
      </c>
      <c r="G60" s="1">
        <f t="shared" si="16"/>
        <v>0</v>
      </c>
      <c r="H60" s="1">
        <f t="shared" si="16"/>
        <v>34.2224339128364</v>
      </c>
      <c r="I60" s="1">
        <f t="shared" si="16"/>
        <v>0</v>
      </c>
      <c r="J60" s="1">
        <f t="shared" si="16"/>
        <v>0</v>
      </c>
      <c r="K60" s="1">
        <f t="shared" si="16"/>
        <v>13.1383441536711</v>
      </c>
      <c r="L60" s="1">
        <f t="shared" si="16"/>
        <v>0</v>
      </c>
      <c r="M60" s="1">
        <f t="shared" si="16"/>
        <v>0</v>
      </c>
      <c r="N60" s="1">
        <f t="shared" si="16"/>
        <v>0</v>
      </c>
      <c r="O60" s="1">
        <f t="shared" si="16"/>
        <v>0</v>
      </c>
      <c r="P60" s="1">
        <f t="shared" si="16"/>
        <v>2.69058295964126</v>
      </c>
      <c r="Q60" s="1">
        <f t="shared" si="16"/>
        <v>0</v>
      </c>
      <c r="R60" s="1">
        <f t="shared" si="16"/>
        <v>0</v>
      </c>
      <c r="S60" s="1">
        <f t="shared" si="16"/>
        <v>7.22394220846233</v>
      </c>
      <c r="T60" s="1">
        <f t="shared" si="16"/>
        <v>0</v>
      </c>
      <c r="U60" s="1">
        <f t="shared" si="16"/>
        <v>0</v>
      </c>
      <c r="V60" s="1">
        <f t="shared" si="16"/>
        <v>0</v>
      </c>
      <c r="W60" s="1">
        <f t="shared" si="16"/>
        <v>0</v>
      </c>
      <c r="X60" s="1">
        <f t="shared" si="16"/>
        <v>0</v>
      </c>
      <c r="Y60" s="1">
        <f t="shared" si="16"/>
        <v>0</v>
      </c>
      <c r="Z60" s="1">
        <f t="shared" si="16"/>
        <v>26.0093118402469</v>
      </c>
      <c r="AA60" s="1">
        <f t="shared" si="16"/>
        <v>0</v>
      </c>
      <c r="AB60" s="1">
        <f t="shared" si="16"/>
        <v>10.5263157894737</v>
      </c>
      <c r="AC60" s="1">
        <f t="shared" si="16"/>
        <v>0</v>
      </c>
      <c r="AD60" s="1">
        <f t="shared" si="16"/>
        <v>0</v>
      </c>
      <c r="AE60" s="1">
        <f t="shared" si="16"/>
        <v>7.89473684210526</v>
      </c>
      <c r="AF60" s="1">
        <f t="shared" si="16"/>
        <v>0</v>
      </c>
      <c r="AG60" s="1">
        <f t="shared" si="16"/>
        <v>0</v>
      </c>
      <c r="AH60" s="1">
        <f t="shared" si="16"/>
        <v>0</v>
      </c>
      <c r="AI60" s="1">
        <f t="shared" si="16"/>
        <v>5.26315789473684</v>
      </c>
      <c r="AJ60" s="1">
        <f t="shared" si="16"/>
        <v>0</v>
      </c>
      <c r="AK60" s="1">
        <f t="shared" si="16"/>
        <v>0</v>
      </c>
      <c r="AL60" s="1">
        <f t="shared" si="16"/>
        <v>0</v>
      </c>
      <c r="AM60" s="1">
        <f t="shared" si="16"/>
        <v>42.4142157551769</v>
      </c>
      <c r="AN60" s="1">
        <f t="shared" si="16"/>
        <v>6.39108523830095</v>
      </c>
      <c r="AO60" s="1">
        <f t="shared" si="16"/>
        <v>0</v>
      </c>
      <c r="AP60" s="1">
        <f t="shared" si="16"/>
        <v>0</v>
      </c>
      <c r="AQ60" s="1">
        <f t="shared" si="16"/>
        <v>0</v>
      </c>
      <c r="AR60" s="1">
        <f t="shared" si="16"/>
        <v>47.7112740270635</v>
      </c>
      <c r="AS60" s="1">
        <f t="shared" si="16"/>
        <v>0</v>
      </c>
      <c r="AT60" s="1">
        <f t="shared" si="16"/>
        <v>0</v>
      </c>
      <c r="AU60" s="1">
        <f t="shared" si="16"/>
        <v>0</v>
      </c>
      <c r="AV60" s="1">
        <f t="shared" si="16"/>
        <v>29.8262909704557</v>
      </c>
      <c r="AW60" s="1">
        <f t="shared" si="16"/>
        <v>0</v>
      </c>
      <c r="AX60" s="1">
        <f t="shared" si="16"/>
        <v>0</v>
      </c>
      <c r="AY60" s="1">
        <f t="shared" si="16"/>
        <v>5.02282835361573</v>
      </c>
      <c r="AZ60" s="1">
        <f t="shared" si="16"/>
        <v>12.140563339987</v>
      </c>
      <c r="BA60" s="1">
        <f t="shared" si="16"/>
        <v>36.9132290184922</v>
      </c>
      <c r="BB60" s="1">
        <f t="shared" si="16"/>
        <v>0</v>
      </c>
      <c r="BC60" s="1">
        <f t="shared" si="16"/>
        <v>0</v>
      </c>
      <c r="BD60" s="1">
        <f t="shared" si="16"/>
        <v>0</v>
      </c>
      <c r="BE60" s="1">
        <f t="shared" si="16"/>
        <v>0</v>
      </c>
      <c r="BF60" s="1">
        <f t="shared" si="16"/>
        <v>0</v>
      </c>
      <c r="BG60" s="1">
        <f t="shared" si="16"/>
        <v>5.26315789473684</v>
      </c>
      <c r="BH60" s="1">
        <f t="shared" si="16"/>
        <v>0</v>
      </c>
      <c r="BI60" s="1">
        <f t="shared" si="16"/>
        <v>0</v>
      </c>
      <c r="BJ60" s="1">
        <f t="shared" si="16"/>
        <v>0</v>
      </c>
      <c r="BK60" s="1">
        <f t="shared" si="16"/>
        <v>0</v>
      </c>
      <c r="BL60" s="1">
        <f t="shared" si="16"/>
        <v>0</v>
      </c>
      <c r="BM60" s="1">
        <f t="shared" si="16"/>
        <v>0</v>
      </c>
      <c r="BN60" s="1">
        <f t="shared" ref="BN60:BX60" si="17">MIN(BN58:BN59)</f>
        <v>0</v>
      </c>
      <c r="BO60" s="1">
        <f t="shared" si="17"/>
        <v>0</v>
      </c>
      <c r="BP60" s="1">
        <f t="shared" si="17"/>
        <v>0</v>
      </c>
      <c r="BQ60" s="1">
        <f t="shared" si="17"/>
        <v>0</v>
      </c>
      <c r="BR60" s="1">
        <f t="shared" si="17"/>
        <v>0</v>
      </c>
      <c r="BS60" s="1">
        <f t="shared" si="17"/>
        <v>0</v>
      </c>
      <c r="BT60" s="1">
        <f t="shared" si="17"/>
        <v>0</v>
      </c>
      <c r="BU60" s="1">
        <f t="shared" si="17"/>
        <v>0</v>
      </c>
      <c r="BV60" s="1">
        <f t="shared" si="17"/>
        <v>0</v>
      </c>
      <c r="BW60" s="1">
        <f t="shared" si="17"/>
        <v>0</v>
      </c>
      <c r="BX60" s="1">
        <f t="shared" si="17"/>
        <v>20.5128205128205</v>
      </c>
      <c r="BY60" s="5">
        <f t="shared" si="15"/>
        <v>313.164290711823</v>
      </c>
    </row>
    <row r="61" s="1" customFormat="1" spans="1:77">
      <c r="A61" s="37" t="s">
        <v>89</v>
      </c>
      <c r="B61" s="38">
        <f>BY60</f>
        <v>313.164290711823</v>
      </c>
      <c r="BY61" s="5"/>
    </row>
    <row r="62" s="1" customFormat="1" spans="1:77">
      <c r="A62" s="37" t="s">
        <v>90</v>
      </c>
      <c r="B62" s="38">
        <f>BY58</f>
        <v>1000</v>
      </c>
      <c r="E62" s="39" t="s">
        <v>91</v>
      </c>
      <c r="F62" s="40">
        <f>1-(2*B61)/(B62+B63)</f>
        <v>0.670353378198081</v>
      </c>
      <c r="BY62" s="5"/>
    </row>
    <row r="63" s="1" customFormat="1" spans="1:77">
      <c r="A63" s="37" t="s">
        <v>92</v>
      </c>
      <c r="B63" s="38">
        <f>BY59</f>
        <v>900</v>
      </c>
      <c r="BY63" s="5"/>
    </row>
    <row r="64" s="1" customFormat="1" spans="1:77">
      <c r="A64" s="4"/>
      <c r="B64" s="38"/>
      <c r="BY64" s="5"/>
    </row>
    <row r="65" s="3" customFormat="1" ht="51.75" customHeight="1" spans="1:77">
      <c r="A65" s="31" t="s">
        <v>11</v>
      </c>
      <c r="B65" s="32" t="s">
        <v>12</v>
      </c>
      <c r="C65" s="32" t="s">
        <v>13</v>
      </c>
      <c r="D65" s="33" t="s">
        <v>14</v>
      </c>
      <c r="E65" s="33" t="s">
        <v>15</v>
      </c>
      <c r="F65" s="33" t="s">
        <v>16</v>
      </c>
      <c r="G65" s="33" t="s">
        <v>17</v>
      </c>
      <c r="H65" s="32" t="s">
        <v>18</v>
      </c>
      <c r="I65" s="34" t="s">
        <v>19</v>
      </c>
      <c r="J65" s="33" t="s">
        <v>20</v>
      </c>
      <c r="K65" s="33" t="s">
        <v>21</v>
      </c>
      <c r="L65" s="33" t="s">
        <v>22</v>
      </c>
      <c r="M65" s="34" t="s">
        <v>23</v>
      </c>
      <c r="N65" s="33" t="s">
        <v>24</v>
      </c>
      <c r="O65" s="33" t="s">
        <v>25</v>
      </c>
      <c r="P65" s="32" t="s">
        <v>26</v>
      </c>
      <c r="Q65" s="34" t="s">
        <v>27</v>
      </c>
      <c r="R65" s="33" t="s">
        <v>28</v>
      </c>
      <c r="S65" s="33" t="s">
        <v>29</v>
      </c>
      <c r="T65" s="33" t="s">
        <v>30</v>
      </c>
      <c r="U65" s="33" t="s">
        <v>31</v>
      </c>
      <c r="V65" s="33" t="s">
        <v>32</v>
      </c>
      <c r="W65" s="33" t="s">
        <v>33</v>
      </c>
      <c r="X65" s="33" t="s">
        <v>34</v>
      </c>
      <c r="Y65" s="33" t="s">
        <v>35</v>
      </c>
      <c r="Z65" s="33" t="s">
        <v>36</v>
      </c>
      <c r="AA65" s="35" t="s">
        <v>37</v>
      </c>
      <c r="AB65" s="36" t="s">
        <v>38</v>
      </c>
      <c r="AC65" s="33" t="s">
        <v>39</v>
      </c>
      <c r="AD65" s="34" t="s">
        <v>40</v>
      </c>
      <c r="AE65" s="35" t="s">
        <v>41</v>
      </c>
      <c r="AF65" s="35" t="s">
        <v>42</v>
      </c>
      <c r="AG65" s="35" t="s">
        <v>43</v>
      </c>
      <c r="AH65" s="32" t="s">
        <v>44</v>
      </c>
      <c r="AI65" s="32" t="s">
        <v>45</v>
      </c>
      <c r="AJ65" s="32" t="s">
        <v>46</v>
      </c>
      <c r="AK65" s="32" t="s">
        <v>47</v>
      </c>
      <c r="AL65" s="32" t="s">
        <v>48</v>
      </c>
      <c r="AM65" s="32" t="s">
        <v>49</v>
      </c>
      <c r="AN65" s="32" t="s">
        <v>50</v>
      </c>
      <c r="AO65" s="32" t="s">
        <v>51</v>
      </c>
      <c r="AP65" s="32" t="s">
        <v>52</v>
      </c>
      <c r="AQ65" s="32" t="s">
        <v>53</v>
      </c>
      <c r="AR65" s="32" t="s">
        <v>54</v>
      </c>
      <c r="AS65" s="32" t="s">
        <v>55</v>
      </c>
      <c r="AT65" s="32" t="s">
        <v>56</v>
      </c>
      <c r="AU65" s="32" t="s">
        <v>57</v>
      </c>
      <c r="AV65" s="32" t="s">
        <v>58</v>
      </c>
      <c r="AW65" s="32" t="s">
        <v>59</v>
      </c>
      <c r="AX65" s="35" t="s">
        <v>60</v>
      </c>
      <c r="AY65" s="32" t="s">
        <v>61</v>
      </c>
      <c r="AZ65" s="36" t="s">
        <v>62</v>
      </c>
      <c r="BA65" s="36" t="s">
        <v>63</v>
      </c>
      <c r="BB65" s="36" t="s">
        <v>64</v>
      </c>
      <c r="BC65" s="36" t="s">
        <v>65</v>
      </c>
      <c r="BD65" s="36" t="s">
        <v>66</v>
      </c>
      <c r="BE65" s="32" t="s">
        <v>67</v>
      </c>
      <c r="BF65" s="32" t="s">
        <v>68</v>
      </c>
      <c r="BG65" s="32" t="s">
        <v>69</v>
      </c>
      <c r="BH65" s="32" t="s">
        <v>70</v>
      </c>
      <c r="BI65" s="32" t="s">
        <v>71</v>
      </c>
      <c r="BJ65" s="32" t="s">
        <v>72</v>
      </c>
      <c r="BK65" s="32" t="s">
        <v>73</v>
      </c>
      <c r="BL65" s="32" t="s">
        <v>74</v>
      </c>
      <c r="BM65" s="32" t="s">
        <v>75</v>
      </c>
      <c r="BN65" s="32" t="s">
        <v>76</v>
      </c>
      <c r="BO65" s="32" t="s">
        <v>77</v>
      </c>
      <c r="BP65" s="32" t="s">
        <v>78</v>
      </c>
      <c r="BQ65" s="35" t="s">
        <v>79</v>
      </c>
      <c r="BR65" s="35" t="s">
        <v>80</v>
      </c>
      <c r="BS65" s="35" t="s">
        <v>81</v>
      </c>
      <c r="BT65" s="35" t="s">
        <v>82</v>
      </c>
      <c r="BU65" s="32" t="s">
        <v>83</v>
      </c>
      <c r="BV65" s="32" t="s">
        <v>84</v>
      </c>
      <c r="BW65" s="32" t="s">
        <v>85</v>
      </c>
      <c r="BX65" s="32" t="s">
        <v>86</v>
      </c>
      <c r="BY65" s="35" t="s">
        <v>87</v>
      </c>
    </row>
    <row r="66" s="1" customFormat="1" spans="1:77">
      <c r="A66" s="4" t="s">
        <v>2</v>
      </c>
      <c r="B66" s="1">
        <v>0</v>
      </c>
      <c r="C66" s="1">
        <v>0</v>
      </c>
      <c r="D66" s="1">
        <v>5.75262699953149</v>
      </c>
      <c r="E66" s="1">
        <v>0</v>
      </c>
      <c r="F66" s="1">
        <v>0</v>
      </c>
      <c r="G66" s="1">
        <v>0</v>
      </c>
      <c r="H66" s="1">
        <v>101.536513585869</v>
      </c>
      <c r="I66" s="1">
        <v>0</v>
      </c>
      <c r="J66" s="1">
        <v>0</v>
      </c>
      <c r="K66" s="1">
        <v>13.1383441536711</v>
      </c>
      <c r="L66" s="1">
        <v>0</v>
      </c>
      <c r="M66" s="1">
        <v>0</v>
      </c>
      <c r="N66" s="1">
        <v>0</v>
      </c>
      <c r="O66" s="1">
        <v>0</v>
      </c>
      <c r="P66" s="1">
        <v>2.69058295964126</v>
      </c>
      <c r="Q66" s="1">
        <v>0</v>
      </c>
      <c r="R66" s="1">
        <v>0</v>
      </c>
      <c r="S66" s="1">
        <v>50.495582848524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26.0093118402469</v>
      </c>
      <c r="AA66" s="1">
        <v>0</v>
      </c>
      <c r="AB66" s="1">
        <v>10.5263157894737</v>
      </c>
      <c r="AC66" s="1">
        <v>0</v>
      </c>
      <c r="AD66" s="1">
        <v>0</v>
      </c>
      <c r="AE66" s="1">
        <v>20.5087623183113</v>
      </c>
      <c r="AF66" s="1">
        <v>41.5771885145037</v>
      </c>
      <c r="AG66" s="1">
        <v>10.5288729266572</v>
      </c>
      <c r="AH66" s="1">
        <v>8.97435897435897</v>
      </c>
      <c r="AI66" s="1">
        <v>12.4335808133925</v>
      </c>
      <c r="AJ66" s="1">
        <v>0</v>
      </c>
      <c r="AK66" s="1">
        <v>20.1711038075299</v>
      </c>
      <c r="AL66" s="1">
        <v>0</v>
      </c>
      <c r="AM66" s="1">
        <v>64.4447748197607</v>
      </c>
      <c r="AN66" s="1">
        <v>6.39108523830095</v>
      </c>
      <c r="AO66" s="1">
        <v>0</v>
      </c>
      <c r="AP66" s="1">
        <v>31.1783960720131</v>
      </c>
      <c r="AQ66" s="1">
        <v>0</v>
      </c>
      <c r="AR66" s="1">
        <v>93.1739873185739</v>
      </c>
      <c r="AS66" s="1">
        <v>88.7706807604742</v>
      </c>
      <c r="AT66" s="1">
        <v>0</v>
      </c>
      <c r="AU66" s="1">
        <v>0</v>
      </c>
      <c r="AV66" s="1">
        <v>31.769318292978</v>
      </c>
      <c r="AW66" s="1">
        <v>17.2348484848485</v>
      </c>
      <c r="AX66" s="1">
        <v>0</v>
      </c>
      <c r="AY66" s="1">
        <v>5.02282835361573</v>
      </c>
      <c r="AZ66" s="1">
        <v>12.140563339987</v>
      </c>
      <c r="BA66" s="1">
        <v>45.971608829567</v>
      </c>
      <c r="BB66" s="1">
        <v>21.2396906389397</v>
      </c>
      <c r="BC66" s="1">
        <v>0</v>
      </c>
      <c r="BD66" s="1">
        <v>0</v>
      </c>
      <c r="BE66" s="1">
        <v>1.96078431372549</v>
      </c>
      <c r="BF66" s="1">
        <v>0</v>
      </c>
      <c r="BG66" s="1">
        <v>114.574008782331</v>
      </c>
      <c r="BH66" s="1">
        <v>5.55555555555556</v>
      </c>
      <c r="BI66" s="1">
        <v>0</v>
      </c>
      <c r="BJ66" s="1">
        <v>0</v>
      </c>
      <c r="BK66" s="1">
        <v>0</v>
      </c>
      <c r="BL66" s="1">
        <v>44.9330648981137</v>
      </c>
      <c r="BM66" s="1">
        <v>26.9848739331333</v>
      </c>
      <c r="BN66" s="1">
        <v>1.96078431372549</v>
      </c>
      <c r="BO66" s="1">
        <v>0</v>
      </c>
      <c r="BP66" s="1">
        <v>0</v>
      </c>
      <c r="BQ66" s="1">
        <v>26.1363636363636</v>
      </c>
      <c r="BR66" s="1">
        <v>0</v>
      </c>
      <c r="BS66" s="1">
        <v>0</v>
      </c>
      <c r="BT66" s="1">
        <v>0</v>
      </c>
      <c r="BU66" s="1">
        <v>2.69058295964126</v>
      </c>
      <c r="BV66" s="1">
        <v>4.03587443946188</v>
      </c>
      <c r="BW66" s="1">
        <v>8.97435897435897</v>
      </c>
      <c r="BX66" s="1">
        <v>20.5128205128205</v>
      </c>
      <c r="BY66" s="5">
        <f t="shared" ref="BY66:BY68" si="18">SUM(B66:BX66)</f>
        <v>1000</v>
      </c>
    </row>
    <row r="67" s="1" customFormat="1" spans="1:77">
      <c r="A67" s="4" t="s">
        <v>5</v>
      </c>
      <c r="B67" s="1">
        <v>0</v>
      </c>
      <c r="C67" s="1">
        <v>2.15510226901738</v>
      </c>
      <c r="D67" s="1">
        <v>0</v>
      </c>
      <c r="E67" s="1">
        <v>0</v>
      </c>
      <c r="F67" s="1">
        <v>0</v>
      </c>
      <c r="G67" s="1">
        <v>1.5625</v>
      </c>
      <c r="H67" s="1">
        <v>378.200859548419</v>
      </c>
      <c r="I67" s="1">
        <v>0</v>
      </c>
      <c r="J67" s="1">
        <v>66.921439628483</v>
      </c>
      <c r="K67" s="1">
        <v>81.5736449756254</v>
      </c>
      <c r="L67" s="1">
        <v>0</v>
      </c>
      <c r="M67" s="1">
        <v>0</v>
      </c>
      <c r="N67" s="1">
        <v>0</v>
      </c>
      <c r="O67" s="1">
        <v>79.0640202445684</v>
      </c>
      <c r="P67" s="1">
        <v>57.2308769044344</v>
      </c>
      <c r="Q67" s="1">
        <v>0</v>
      </c>
      <c r="R67" s="1">
        <v>26.4150943396226</v>
      </c>
      <c r="S67" s="1">
        <v>0</v>
      </c>
      <c r="T67" s="1">
        <v>0</v>
      </c>
      <c r="U67" s="1">
        <v>147.252747252747</v>
      </c>
      <c r="V67" s="1">
        <v>0</v>
      </c>
      <c r="W67" s="1">
        <v>36.2628693214247</v>
      </c>
      <c r="X67" s="1">
        <v>30.6678921568627</v>
      </c>
      <c r="Y67" s="1">
        <v>2.4652978600347</v>
      </c>
      <c r="Z67" s="1">
        <v>100.335355875196</v>
      </c>
      <c r="AA67" s="1">
        <v>0</v>
      </c>
      <c r="AB67" s="1">
        <v>7.41477272727273</v>
      </c>
      <c r="AC67" s="1">
        <v>0</v>
      </c>
      <c r="AD67" s="1">
        <v>0</v>
      </c>
      <c r="AE67" s="1">
        <v>16.7743073165136</v>
      </c>
      <c r="AF67" s="1">
        <v>5.94995282495282</v>
      </c>
      <c r="AG67" s="1">
        <v>24.0156533674794</v>
      </c>
      <c r="AH67" s="1">
        <v>34.1651474728793</v>
      </c>
      <c r="AI67" s="1">
        <v>259.733548772142</v>
      </c>
      <c r="AJ67" s="1">
        <v>0</v>
      </c>
      <c r="AK67" s="1">
        <v>77.8382565147271</v>
      </c>
      <c r="AL67" s="1">
        <v>3.40548340548341</v>
      </c>
      <c r="AM67" s="1">
        <v>621.963947243645</v>
      </c>
      <c r="AN67" s="1">
        <v>98.1012129579584</v>
      </c>
      <c r="AO67" s="1">
        <v>142.529634603337</v>
      </c>
      <c r="AP67" s="1">
        <v>0</v>
      </c>
      <c r="AQ67" s="1">
        <v>4.54681694931794</v>
      </c>
      <c r="AR67" s="1">
        <v>135.028459433181</v>
      </c>
      <c r="AS67" s="1">
        <v>202.554451022537</v>
      </c>
      <c r="AT67" s="1">
        <v>30.7692307692308</v>
      </c>
      <c r="AU67" s="1">
        <v>38.4326018808777</v>
      </c>
      <c r="AV67" s="1">
        <v>168.332539003022</v>
      </c>
      <c r="AW67" s="1">
        <v>38.2644788844975</v>
      </c>
      <c r="AX67" s="1">
        <v>2.63157894736842</v>
      </c>
      <c r="AY67" s="1">
        <v>149.857908248949</v>
      </c>
      <c r="AZ67" s="1">
        <v>44.3056357990411</v>
      </c>
      <c r="BA67" s="1">
        <v>63.4380749865145</v>
      </c>
      <c r="BB67" s="1">
        <v>107.575196428316</v>
      </c>
      <c r="BC67" s="1">
        <v>1.2987012987013</v>
      </c>
      <c r="BD67" s="1">
        <v>18.448275862069</v>
      </c>
      <c r="BE67" s="1">
        <v>6.46410533910534</v>
      </c>
      <c r="BF67" s="1">
        <v>10.4126502152818</v>
      </c>
      <c r="BG67" s="1">
        <v>89.4108368708359</v>
      </c>
      <c r="BH67" s="1">
        <v>78.7692799442826</v>
      </c>
      <c r="BI67" s="1">
        <v>0.574712643678161</v>
      </c>
      <c r="BJ67" s="1">
        <v>2.19298245614035</v>
      </c>
      <c r="BK67" s="1">
        <v>3.36063891221215</v>
      </c>
      <c r="BL67" s="1">
        <v>0</v>
      </c>
      <c r="BM67" s="1">
        <v>129.567689255189</v>
      </c>
      <c r="BN67" s="1">
        <v>5.68910256410256</v>
      </c>
      <c r="BO67" s="1">
        <v>1.2987012987013</v>
      </c>
      <c r="BP67" s="1">
        <v>0</v>
      </c>
      <c r="BQ67" s="1">
        <v>44.0406906689801</v>
      </c>
      <c r="BR67" s="1">
        <v>20.5128205128205</v>
      </c>
      <c r="BS67" s="1">
        <v>0.222222222222222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5">
        <f t="shared" si="18"/>
        <v>3700</v>
      </c>
    </row>
    <row r="68" s="1" customFormat="1" spans="1:77">
      <c r="A68" s="37" t="s">
        <v>88</v>
      </c>
      <c r="B68" s="1">
        <f t="shared" ref="B68:BM68" si="19">MIN(B66:B67)</f>
        <v>0</v>
      </c>
      <c r="C68" s="1">
        <f t="shared" si="19"/>
        <v>0</v>
      </c>
      <c r="D68" s="1">
        <f t="shared" si="19"/>
        <v>0</v>
      </c>
      <c r="E68" s="1">
        <f t="shared" si="19"/>
        <v>0</v>
      </c>
      <c r="F68" s="1">
        <f t="shared" si="19"/>
        <v>0</v>
      </c>
      <c r="G68" s="1">
        <f t="shared" si="19"/>
        <v>0</v>
      </c>
      <c r="H68" s="1">
        <f t="shared" si="19"/>
        <v>101.536513585869</v>
      </c>
      <c r="I68" s="1">
        <f t="shared" si="19"/>
        <v>0</v>
      </c>
      <c r="J68" s="1">
        <f t="shared" si="19"/>
        <v>0</v>
      </c>
      <c r="K68" s="1">
        <f t="shared" si="19"/>
        <v>13.1383441536711</v>
      </c>
      <c r="L68" s="1">
        <f t="shared" si="19"/>
        <v>0</v>
      </c>
      <c r="M68" s="1">
        <f t="shared" si="19"/>
        <v>0</v>
      </c>
      <c r="N68" s="1">
        <f t="shared" si="19"/>
        <v>0</v>
      </c>
      <c r="O68" s="1">
        <f t="shared" si="19"/>
        <v>0</v>
      </c>
      <c r="P68" s="1">
        <f t="shared" si="19"/>
        <v>2.69058295964126</v>
      </c>
      <c r="Q68" s="1">
        <f t="shared" si="19"/>
        <v>0</v>
      </c>
      <c r="R68" s="1">
        <f t="shared" si="19"/>
        <v>0</v>
      </c>
      <c r="S68" s="1">
        <f t="shared" si="19"/>
        <v>0</v>
      </c>
      <c r="T68" s="1">
        <f t="shared" si="19"/>
        <v>0</v>
      </c>
      <c r="U68" s="1">
        <f t="shared" si="19"/>
        <v>0</v>
      </c>
      <c r="V68" s="1">
        <f t="shared" si="19"/>
        <v>0</v>
      </c>
      <c r="W68" s="1">
        <f t="shared" si="19"/>
        <v>0</v>
      </c>
      <c r="X68" s="1">
        <f t="shared" si="19"/>
        <v>0</v>
      </c>
      <c r="Y68" s="1">
        <f t="shared" si="19"/>
        <v>0</v>
      </c>
      <c r="Z68" s="1">
        <f t="shared" si="19"/>
        <v>26.0093118402469</v>
      </c>
      <c r="AA68" s="1">
        <f t="shared" si="19"/>
        <v>0</v>
      </c>
      <c r="AB68" s="1">
        <f t="shared" si="19"/>
        <v>7.41477272727273</v>
      </c>
      <c r="AC68" s="1">
        <f t="shared" si="19"/>
        <v>0</v>
      </c>
      <c r="AD68" s="1">
        <f t="shared" si="19"/>
        <v>0</v>
      </c>
      <c r="AE68" s="1">
        <f t="shared" si="19"/>
        <v>16.7743073165136</v>
      </c>
      <c r="AF68" s="1">
        <f t="shared" si="19"/>
        <v>5.94995282495282</v>
      </c>
      <c r="AG68" s="1">
        <f t="shared" si="19"/>
        <v>10.5288729266572</v>
      </c>
      <c r="AH68" s="1">
        <f t="shared" si="19"/>
        <v>8.97435897435897</v>
      </c>
      <c r="AI68" s="1">
        <f t="shared" si="19"/>
        <v>12.4335808133925</v>
      </c>
      <c r="AJ68" s="1">
        <f t="shared" si="19"/>
        <v>0</v>
      </c>
      <c r="AK68" s="1">
        <f t="shared" si="19"/>
        <v>20.1711038075299</v>
      </c>
      <c r="AL68" s="1">
        <f t="shared" si="19"/>
        <v>0</v>
      </c>
      <c r="AM68" s="1">
        <f t="shared" si="19"/>
        <v>64.4447748197607</v>
      </c>
      <c r="AN68" s="1">
        <f t="shared" si="19"/>
        <v>6.39108523830095</v>
      </c>
      <c r="AO68" s="1">
        <f t="shared" si="19"/>
        <v>0</v>
      </c>
      <c r="AP68" s="1">
        <f t="shared" si="19"/>
        <v>0</v>
      </c>
      <c r="AQ68" s="1">
        <f t="shared" si="19"/>
        <v>0</v>
      </c>
      <c r="AR68" s="1">
        <f t="shared" si="19"/>
        <v>93.1739873185739</v>
      </c>
      <c r="AS68" s="1">
        <f t="shared" si="19"/>
        <v>88.7706807604742</v>
      </c>
      <c r="AT68" s="1">
        <f t="shared" si="19"/>
        <v>0</v>
      </c>
      <c r="AU68" s="1">
        <f t="shared" si="19"/>
        <v>0</v>
      </c>
      <c r="AV68" s="1">
        <f t="shared" si="19"/>
        <v>31.769318292978</v>
      </c>
      <c r="AW68" s="1">
        <f t="shared" si="19"/>
        <v>17.2348484848485</v>
      </c>
      <c r="AX68" s="1">
        <f t="shared" si="19"/>
        <v>0</v>
      </c>
      <c r="AY68" s="1">
        <f t="shared" si="19"/>
        <v>5.02282835361573</v>
      </c>
      <c r="AZ68" s="1">
        <f t="shared" si="19"/>
        <v>12.140563339987</v>
      </c>
      <c r="BA68" s="1">
        <f t="shared" si="19"/>
        <v>45.971608829567</v>
      </c>
      <c r="BB68" s="1">
        <f t="shared" si="19"/>
        <v>21.2396906389397</v>
      </c>
      <c r="BC68" s="1">
        <f t="shared" si="19"/>
        <v>0</v>
      </c>
      <c r="BD68" s="1">
        <f t="shared" si="19"/>
        <v>0</v>
      </c>
      <c r="BE68" s="1">
        <f t="shared" si="19"/>
        <v>1.96078431372549</v>
      </c>
      <c r="BF68" s="1">
        <f t="shared" si="19"/>
        <v>0</v>
      </c>
      <c r="BG68" s="1">
        <f t="shared" si="19"/>
        <v>89.4108368708359</v>
      </c>
      <c r="BH68" s="1">
        <f t="shared" si="19"/>
        <v>5.55555555555556</v>
      </c>
      <c r="BI68" s="1">
        <f t="shared" si="19"/>
        <v>0</v>
      </c>
      <c r="BJ68" s="1">
        <f t="shared" si="19"/>
        <v>0</v>
      </c>
      <c r="BK68" s="1">
        <f t="shared" si="19"/>
        <v>0</v>
      </c>
      <c r="BL68" s="1">
        <f t="shared" si="19"/>
        <v>0</v>
      </c>
      <c r="BM68" s="1">
        <f t="shared" si="19"/>
        <v>26.9848739331333</v>
      </c>
      <c r="BN68" s="1">
        <f t="shared" ref="BN68:BX68" si="20">MIN(BN66:BN67)</f>
        <v>1.96078431372549</v>
      </c>
      <c r="BO68" s="1">
        <f t="shared" si="20"/>
        <v>0</v>
      </c>
      <c r="BP68" s="1">
        <f t="shared" si="20"/>
        <v>0</v>
      </c>
      <c r="BQ68" s="1">
        <f t="shared" si="20"/>
        <v>26.1363636363636</v>
      </c>
      <c r="BR68" s="1">
        <f t="shared" si="20"/>
        <v>0</v>
      </c>
      <c r="BS68" s="1">
        <f t="shared" si="20"/>
        <v>0</v>
      </c>
      <c r="BT68" s="1">
        <f t="shared" si="20"/>
        <v>0</v>
      </c>
      <c r="BU68" s="1">
        <f t="shared" si="20"/>
        <v>0</v>
      </c>
      <c r="BV68" s="1">
        <f t="shared" si="20"/>
        <v>0</v>
      </c>
      <c r="BW68" s="1">
        <f t="shared" si="20"/>
        <v>0</v>
      </c>
      <c r="BX68" s="1">
        <f t="shared" si="20"/>
        <v>0</v>
      </c>
      <c r="BY68" s="5">
        <f t="shared" si="18"/>
        <v>763.790286630491</v>
      </c>
    </row>
    <row r="69" s="1" customFormat="1" spans="1:77">
      <c r="A69" s="37" t="s">
        <v>89</v>
      </c>
      <c r="B69" s="38">
        <f>BY68</f>
        <v>763.790286630491</v>
      </c>
      <c r="BY69" s="5"/>
    </row>
    <row r="70" s="1" customFormat="1" spans="1:77">
      <c r="A70" s="37" t="s">
        <v>90</v>
      </c>
      <c r="B70" s="38">
        <f>BY66</f>
        <v>1000</v>
      </c>
      <c r="E70" s="39" t="s">
        <v>91</v>
      </c>
      <c r="F70" s="40">
        <f>1-(2*B69)/(B70+B71)</f>
        <v>0.674982856752983</v>
      </c>
      <c r="BY70" s="5"/>
    </row>
    <row r="71" s="1" customFormat="1" spans="1:77">
      <c r="A71" s="37" t="s">
        <v>92</v>
      </c>
      <c r="B71" s="38">
        <f>BY67</f>
        <v>3700</v>
      </c>
      <c r="BY71" s="5"/>
    </row>
    <row r="73" s="3" customFormat="1" ht="51.75" customHeight="1" spans="1:77">
      <c r="A73" s="31" t="s">
        <v>11</v>
      </c>
      <c r="B73" s="32" t="s">
        <v>12</v>
      </c>
      <c r="C73" s="32" t="s">
        <v>13</v>
      </c>
      <c r="D73" s="33" t="s">
        <v>14</v>
      </c>
      <c r="E73" s="33" t="s">
        <v>15</v>
      </c>
      <c r="F73" s="33" t="s">
        <v>16</v>
      </c>
      <c r="G73" s="33" t="s">
        <v>17</v>
      </c>
      <c r="H73" s="32" t="s">
        <v>18</v>
      </c>
      <c r="I73" s="34" t="s">
        <v>19</v>
      </c>
      <c r="J73" s="33" t="s">
        <v>20</v>
      </c>
      <c r="K73" s="33" t="s">
        <v>21</v>
      </c>
      <c r="L73" s="33" t="s">
        <v>22</v>
      </c>
      <c r="M73" s="34" t="s">
        <v>23</v>
      </c>
      <c r="N73" s="33" t="s">
        <v>24</v>
      </c>
      <c r="O73" s="33" t="s">
        <v>25</v>
      </c>
      <c r="P73" s="32" t="s">
        <v>26</v>
      </c>
      <c r="Q73" s="34" t="s">
        <v>27</v>
      </c>
      <c r="R73" s="33" t="s">
        <v>28</v>
      </c>
      <c r="S73" s="33" t="s">
        <v>29</v>
      </c>
      <c r="T73" s="33" t="s">
        <v>30</v>
      </c>
      <c r="U73" s="33" t="s">
        <v>31</v>
      </c>
      <c r="V73" s="33" t="s">
        <v>32</v>
      </c>
      <c r="W73" s="33" t="s">
        <v>33</v>
      </c>
      <c r="X73" s="33" t="s">
        <v>34</v>
      </c>
      <c r="Y73" s="33" t="s">
        <v>35</v>
      </c>
      <c r="Z73" s="33" t="s">
        <v>36</v>
      </c>
      <c r="AA73" s="35" t="s">
        <v>37</v>
      </c>
      <c r="AB73" s="36" t="s">
        <v>38</v>
      </c>
      <c r="AC73" s="33" t="s">
        <v>39</v>
      </c>
      <c r="AD73" s="34" t="s">
        <v>40</v>
      </c>
      <c r="AE73" s="35" t="s">
        <v>41</v>
      </c>
      <c r="AF73" s="35" t="s">
        <v>42</v>
      </c>
      <c r="AG73" s="35" t="s">
        <v>43</v>
      </c>
      <c r="AH73" s="32" t="s">
        <v>44</v>
      </c>
      <c r="AI73" s="32" t="s">
        <v>45</v>
      </c>
      <c r="AJ73" s="32" t="s">
        <v>46</v>
      </c>
      <c r="AK73" s="32" t="s">
        <v>47</v>
      </c>
      <c r="AL73" s="32" t="s">
        <v>48</v>
      </c>
      <c r="AM73" s="32" t="s">
        <v>49</v>
      </c>
      <c r="AN73" s="32" t="s">
        <v>50</v>
      </c>
      <c r="AO73" s="32" t="s">
        <v>51</v>
      </c>
      <c r="AP73" s="32" t="s">
        <v>52</v>
      </c>
      <c r="AQ73" s="32" t="s">
        <v>53</v>
      </c>
      <c r="AR73" s="32" t="s">
        <v>54</v>
      </c>
      <c r="AS73" s="32" t="s">
        <v>55</v>
      </c>
      <c r="AT73" s="32" t="s">
        <v>56</v>
      </c>
      <c r="AU73" s="32" t="s">
        <v>57</v>
      </c>
      <c r="AV73" s="32" t="s">
        <v>58</v>
      </c>
      <c r="AW73" s="32" t="s">
        <v>59</v>
      </c>
      <c r="AX73" s="35" t="s">
        <v>60</v>
      </c>
      <c r="AY73" s="32" t="s">
        <v>61</v>
      </c>
      <c r="AZ73" s="36" t="s">
        <v>62</v>
      </c>
      <c r="BA73" s="36" t="s">
        <v>63</v>
      </c>
      <c r="BB73" s="36" t="s">
        <v>64</v>
      </c>
      <c r="BC73" s="36" t="s">
        <v>65</v>
      </c>
      <c r="BD73" s="36" t="s">
        <v>66</v>
      </c>
      <c r="BE73" s="32" t="s">
        <v>67</v>
      </c>
      <c r="BF73" s="32" t="s">
        <v>68</v>
      </c>
      <c r="BG73" s="32" t="s">
        <v>69</v>
      </c>
      <c r="BH73" s="32" t="s">
        <v>70</v>
      </c>
      <c r="BI73" s="32" t="s">
        <v>71</v>
      </c>
      <c r="BJ73" s="32" t="s">
        <v>72</v>
      </c>
      <c r="BK73" s="32" t="s">
        <v>73</v>
      </c>
      <c r="BL73" s="32" t="s">
        <v>74</v>
      </c>
      <c r="BM73" s="32" t="s">
        <v>75</v>
      </c>
      <c r="BN73" s="32" t="s">
        <v>76</v>
      </c>
      <c r="BO73" s="32" t="s">
        <v>77</v>
      </c>
      <c r="BP73" s="32" t="s">
        <v>78</v>
      </c>
      <c r="BQ73" s="35" t="s">
        <v>79</v>
      </c>
      <c r="BR73" s="35" t="s">
        <v>80</v>
      </c>
      <c r="BS73" s="35" t="s">
        <v>81</v>
      </c>
      <c r="BT73" s="35" t="s">
        <v>82</v>
      </c>
      <c r="BU73" s="32" t="s">
        <v>83</v>
      </c>
      <c r="BV73" s="32" t="s">
        <v>84</v>
      </c>
      <c r="BW73" s="32" t="s">
        <v>85</v>
      </c>
      <c r="BX73" s="32" t="s">
        <v>86</v>
      </c>
      <c r="BY73" s="35" t="s">
        <v>87</v>
      </c>
    </row>
    <row r="74" s="1" customFormat="1" spans="1:77">
      <c r="A74" s="4" t="s">
        <v>3</v>
      </c>
      <c r="B74" s="1">
        <v>0</v>
      </c>
      <c r="C74" s="1">
        <v>50</v>
      </c>
      <c r="D74" s="1">
        <v>31.0204727733221</v>
      </c>
      <c r="E74" s="1">
        <v>0</v>
      </c>
      <c r="F74" s="1">
        <v>0</v>
      </c>
      <c r="G74" s="1">
        <v>61.9776276910089</v>
      </c>
      <c r="H74" s="1">
        <v>117.127081396888</v>
      </c>
      <c r="I74" s="1">
        <v>5.26315789473684</v>
      </c>
      <c r="J74" s="1">
        <v>3.44827586206897</v>
      </c>
      <c r="K74" s="1">
        <v>179.128013581691</v>
      </c>
      <c r="L74" s="1">
        <v>50</v>
      </c>
      <c r="M74" s="1">
        <v>1.94174757281553</v>
      </c>
      <c r="N74" s="1">
        <v>0</v>
      </c>
      <c r="O74" s="1">
        <v>0</v>
      </c>
      <c r="P74" s="1">
        <v>27.0631067961165</v>
      </c>
      <c r="Q74" s="1">
        <v>0</v>
      </c>
      <c r="R74" s="1">
        <v>13.1578947368421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0.970873786407767</v>
      </c>
      <c r="AB74" s="1">
        <v>0</v>
      </c>
      <c r="AC74" s="1">
        <v>0</v>
      </c>
      <c r="AD74" s="1">
        <v>0</v>
      </c>
      <c r="AE74" s="1">
        <v>6.36205899363794</v>
      </c>
      <c r="AF74" s="1">
        <v>7.69230769230769</v>
      </c>
      <c r="AG74" s="1">
        <v>9.51033985931011</v>
      </c>
      <c r="AH74" s="1">
        <v>0</v>
      </c>
      <c r="AI74" s="1">
        <v>26.7993338253941</v>
      </c>
      <c r="AJ74" s="1">
        <v>0</v>
      </c>
      <c r="AK74" s="1">
        <v>8.49436392914654</v>
      </c>
      <c r="AL74" s="1">
        <v>0</v>
      </c>
      <c r="AM74" s="1">
        <v>86.0943456280985</v>
      </c>
      <c r="AN74" s="1">
        <v>297.880545380545</v>
      </c>
      <c r="AO74" s="1">
        <v>6.25</v>
      </c>
      <c r="AP74" s="1">
        <v>0</v>
      </c>
      <c r="AQ74" s="1">
        <v>0</v>
      </c>
      <c r="AR74" s="1">
        <v>48.1203007518797</v>
      </c>
      <c r="AS74" s="1">
        <v>0</v>
      </c>
      <c r="AT74" s="1">
        <v>0</v>
      </c>
      <c r="AU74" s="1">
        <v>0</v>
      </c>
      <c r="AV74" s="1">
        <v>21.7650103519669</v>
      </c>
      <c r="AW74" s="1">
        <v>43.6668594563331</v>
      </c>
      <c r="AX74" s="1">
        <v>0</v>
      </c>
      <c r="AY74" s="1">
        <v>62.1307193103532</v>
      </c>
      <c r="AZ74" s="1">
        <v>0</v>
      </c>
      <c r="BA74" s="1">
        <v>120.147295496266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2.85714285714286</v>
      </c>
      <c r="BH74" s="1">
        <v>54.2620137299771</v>
      </c>
      <c r="BI74" s="1">
        <v>0</v>
      </c>
      <c r="BJ74" s="1">
        <v>0</v>
      </c>
      <c r="BK74" s="1">
        <v>4.67457749011147</v>
      </c>
      <c r="BL74" s="1">
        <v>51.651054894762</v>
      </c>
      <c r="BM74" s="1">
        <v>0</v>
      </c>
      <c r="BN74" s="1">
        <v>0</v>
      </c>
      <c r="BO74" s="1">
        <v>0</v>
      </c>
      <c r="BP74" s="1">
        <v>0</v>
      </c>
      <c r="BQ74" s="1">
        <v>0.543478260869565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5">
        <f t="shared" ref="BY74:BY76" si="21">SUM(B74:BX74)</f>
        <v>1400</v>
      </c>
    </row>
    <row r="75" s="1" customFormat="1" spans="1:77">
      <c r="A75" s="4" t="s">
        <v>4</v>
      </c>
      <c r="B75" s="1">
        <v>0.395256916996047</v>
      </c>
      <c r="C75" s="1">
        <v>6.88494818929601</v>
      </c>
      <c r="D75" s="1">
        <v>0</v>
      </c>
      <c r="E75" s="1">
        <v>5.26315789473684</v>
      </c>
      <c r="F75" s="1">
        <v>37.2549019607843</v>
      </c>
      <c r="G75" s="1">
        <v>36.4864864864865</v>
      </c>
      <c r="H75" s="1">
        <v>34.2224339128364</v>
      </c>
      <c r="I75" s="1">
        <v>0</v>
      </c>
      <c r="J75" s="1">
        <v>92.0844601622634</v>
      </c>
      <c r="K75" s="1">
        <v>38.6834733893557</v>
      </c>
      <c r="L75" s="1">
        <v>0</v>
      </c>
      <c r="M75" s="1">
        <v>0</v>
      </c>
      <c r="N75" s="1">
        <v>96.6666666666667</v>
      </c>
      <c r="O75" s="1">
        <v>60.2408167625559</v>
      </c>
      <c r="P75" s="1">
        <v>48.7179487179487</v>
      </c>
      <c r="Q75" s="1">
        <v>1.96078431372549</v>
      </c>
      <c r="R75" s="1">
        <v>0</v>
      </c>
      <c r="S75" s="1">
        <v>7.22394220846233</v>
      </c>
      <c r="T75" s="1">
        <v>5.88235294117647</v>
      </c>
      <c r="U75" s="1">
        <v>0</v>
      </c>
      <c r="V75" s="1">
        <v>4.68468468468468</v>
      </c>
      <c r="W75" s="1">
        <v>0</v>
      </c>
      <c r="X75" s="1">
        <v>0</v>
      </c>
      <c r="Y75" s="1">
        <v>4.59236326109391</v>
      </c>
      <c r="Z75" s="1">
        <v>39.0476190476191</v>
      </c>
      <c r="AA75" s="1">
        <v>0</v>
      </c>
      <c r="AB75" s="1">
        <v>13.609022556391</v>
      </c>
      <c r="AC75" s="1">
        <v>0</v>
      </c>
      <c r="AD75" s="1">
        <v>1.58102766798419</v>
      </c>
      <c r="AE75" s="1">
        <v>7.89473684210526</v>
      </c>
      <c r="AF75" s="1">
        <v>0</v>
      </c>
      <c r="AG75" s="1">
        <v>0</v>
      </c>
      <c r="AH75" s="1">
        <v>0</v>
      </c>
      <c r="AI75" s="1">
        <v>5.26315789473684</v>
      </c>
      <c r="AJ75" s="1">
        <v>0</v>
      </c>
      <c r="AK75" s="1">
        <v>0</v>
      </c>
      <c r="AL75" s="1">
        <v>0</v>
      </c>
      <c r="AM75" s="1">
        <v>42.4142157551769</v>
      </c>
      <c r="AN75" s="1">
        <v>26.8098227433266</v>
      </c>
      <c r="AO75" s="1">
        <v>0</v>
      </c>
      <c r="AP75" s="1">
        <v>0</v>
      </c>
      <c r="AQ75" s="1">
        <v>0</v>
      </c>
      <c r="AR75" s="1">
        <v>47.7112740270635</v>
      </c>
      <c r="AS75" s="1">
        <v>0</v>
      </c>
      <c r="AT75" s="1">
        <v>0</v>
      </c>
      <c r="AU75" s="1">
        <v>0</v>
      </c>
      <c r="AV75" s="1">
        <v>29.8262909704557</v>
      </c>
      <c r="AW75" s="1">
        <v>0</v>
      </c>
      <c r="AX75" s="1">
        <v>0</v>
      </c>
      <c r="AY75" s="1">
        <v>25.6756756756757</v>
      </c>
      <c r="AZ75" s="1">
        <v>26.7110463906803</v>
      </c>
      <c r="BA75" s="1">
        <v>36.9132290184922</v>
      </c>
      <c r="BB75" s="1">
        <v>0</v>
      </c>
      <c r="BC75" s="1">
        <v>3.42209278136052</v>
      </c>
      <c r="BD75" s="1">
        <v>0</v>
      </c>
      <c r="BE75" s="1">
        <v>0</v>
      </c>
      <c r="BF75" s="1">
        <v>0</v>
      </c>
      <c r="BG75" s="1">
        <v>5.26315789473684</v>
      </c>
      <c r="BH75" s="1">
        <v>0</v>
      </c>
      <c r="BI75" s="1">
        <v>0</v>
      </c>
      <c r="BJ75" s="1">
        <v>0</v>
      </c>
      <c r="BK75" s="1">
        <v>52.7667984189723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53.8461538461538</v>
      </c>
      <c r="BY75" s="5">
        <f t="shared" si="21"/>
        <v>900</v>
      </c>
    </row>
    <row r="76" s="1" customFormat="1" spans="1:77">
      <c r="A76" s="37" t="s">
        <v>88</v>
      </c>
      <c r="B76" s="1">
        <f t="shared" ref="B76:BM76" si="22">MIN(B74:B75)</f>
        <v>0</v>
      </c>
      <c r="C76" s="1">
        <f t="shared" si="22"/>
        <v>6.88494818929601</v>
      </c>
      <c r="D76" s="1">
        <f t="shared" si="22"/>
        <v>0</v>
      </c>
      <c r="E76" s="1">
        <f t="shared" si="22"/>
        <v>0</v>
      </c>
      <c r="F76" s="1">
        <f t="shared" si="22"/>
        <v>0</v>
      </c>
      <c r="G76" s="1">
        <f t="shared" si="22"/>
        <v>36.4864864864865</v>
      </c>
      <c r="H76" s="1">
        <f t="shared" si="22"/>
        <v>34.2224339128364</v>
      </c>
      <c r="I76" s="1">
        <f t="shared" si="22"/>
        <v>0</v>
      </c>
      <c r="J76" s="1">
        <f t="shared" si="22"/>
        <v>3.44827586206897</v>
      </c>
      <c r="K76" s="1">
        <f t="shared" si="22"/>
        <v>38.6834733893557</v>
      </c>
      <c r="L76" s="1">
        <f t="shared" si="22"/>
        <v>0</v>
      </c>
      <c r="M76" s="1">
        <f t="shared" si="22"/>
        <v>0</v>
      </c>
      <c r="N76" s="1">
        <f t="shared" si="22"/>
        <v>0</v>
      </c>
      <c r="O76" s="1">
        <f t="shared" si="22"/>
        <v>0</v>
      </c>
      <c r="P76" s="1">
        <f t="shared" si="22"/>
        <v>27.0631067961165</v>
      </c>
      <c r="Q76" s="1">
        <f t="shared" si="22"/>
        <v>0</v>
      </c>
      <c r="R76" s="1">
        <f t="shared" si="22"/>
        <v>0</v>
      </c>
      <c r="S76" s="1">
        <f t="shared" si="22"/>
        <v>0</v>
      </c>
      <c r="T76" s="1">
        <f t="shared" si="22"/>
        <v>0</v>
      </c>
      <c r="U76" s="1">
        <f t="shared" si="22"/>
        <v>0</v>
      </c>
      <c r="V76" s="1">
        <f t="shared" si="22"/>
        <v>0</v>
      </c>
      <c r="W76" s="1">
        <f t="shared" si="22"/>
        <v>0</v>
      </c>
      <c r="X76" s="1">
        <f t="shared" si="22"/>
        <v>0</v>
      </c>
      <c r="Y76" s="1">
        <f t="shared" si="22"/>
        <v>0</v>
      </c>
      <c r="Z76" s="1">
        <f t="shared" si="22"/>
        <v>0</v>
      </c>
      <c r="AA76" s="1">
        <f t="shared" si="22"/>
        <v>0</v>
      </c>
      <c r="AB76" s="1">
        <f t="shared" si="22"/>
        <v>0</v>
      </c>
      <c r="AC76" s="1">
        <f t="shared" si="22"/>
        <v>0</v>
      </c>
      <c r="AD76" s="1">
        <f t="shared" si="22"/>
        <v>0</v>
      </c>
      <c r="AE76" s="1">
        <f t="shared" si="22"/>
        <v>6.36205899363794</v>
      </c>
      <c r="AF76" s="1">
        <f t="shared" si="22"/>
        <v>0</v>
      </c>
      <c r="AG76" s="1">
        <f t="shared" si="22"/>
        <v>0</v>
      </c>
      <c r="AH76" s="1">
        <f t="shared" si="22"/>
        <v>0</v>
      </c>
      <c r="AI76" s="1">
        <f t="shared" si="22"/>
        <v>5.26315789473684</v>
      </c>
      <c r="AJ76" s="1">
        <f t="shared" si="22"/>
        <v>0</v>
      </c>
      <c r="AK76" s="1">
        <f t="shared" si="22"/>
        <v>0</v>
      </c>
      <c r="AL76" s="1">
        <f t="shared" si="22"/>
        <v>0</v>
      </c>
      <c r="AM76" s="1">
        <f t="shared" si="22"/>
        <v>42.4142157551769</v>
      </c>
      <c r="AN76" s="1">
        <f t="shared" si="22"/>
        <v>26.8098227433266</v>
      </c>
      <c r="AO76" s="1">
        <f t="shared" si="22"/>
        <v>0</v>
      </c>
      <c r="AP76" s="1">
        <f t="shared" si="22"/>
        <v>0</v>
      </c>
      <c r="AQ76" s="1">
        <f t="shared" si="22"/>
        <v>0</v>
      </c>
      <c r="AR76" s="1">
        <f t="shared" si="22"/>
        <v>47.7112740270635</v>
      </c>
      <c r="AS76" s="1">
        <f t="shared" si="22"/>
        <v>0</v>
      </c>
      <c r="AT76" s="1">
        <f t="shared" si="22"/>
        <v>0</v>
      </c>
      <c r="AU76" s="1">
        <f t="shared" si="22"/>
        <v>0</v>
      </c>
      <c r="AV76" s="1">
        <f t="shared" si="22"/>
        <v>21.7650103519669</v>
      </c>
      <c r="AW76" s="1">
        <f t="shared" si="22"/>
        <v>0</v>
      </c>
      <c r="AX76" s="1">
        <f t="shared" si="22"/>
        <v>0</v>
      </c>
      <c r="AY76" s="1">
        <f t="shared" si="22"/>
        <v>25.6756756756757</v>
      </c>
      <c r="AZ76" s="1">
        <f t="shared" si="22"/>
        <v>0</v>
      </c>
      <c r="BA76" s="1">
        <f t="shared" si="22"/>
        <v>36.9132290184922</v>
      </c>
      <c r="BB76" s="1">
        <f t="shared" si="22"/>
        <v>0</v>
      </c>
      <c r="BC76" s="1">
        <f t="shared" si="22"/>
        <v>0</v>
      </c>
      <c r="BD76" s="1">
        <f t="shared" si="22"/>
        <v>0</v>
      </c>
      <c r="BE76" s="1">
        <f t="shared" si="22"/>
        <v>0</v>
      </c>
      <c r="BF76" s="1">
        <f t="shared" si="22"/>
        <v>0</v>
      </c>
      <c r="BG76" s="1">
        <f t="shared" si="22"/>
        <v>2.85714285714286</v>
      </c>
      <c r="BH76" s="1">
        <f t="shared" si="22"/>
        <v>0</v>
      </c>
      <c r="BI76" s="1">
        <f t="shared" si="22"/>
        <v>0</v>
      </c>
      <c r="BJ76" s="1">
        <f t="shared" si="22"/>
        <v>0</v>
      </c>
      <c r="BK76" s="1">
        <f t="shared" si="22"/>
        <v>4.67457749011147</v>
      </c>
      <c r="BL76" s="1">
        <f t="shared" si="22"/>
        <v>0</v>
      </c>
      <c r="BM76" s="1">
        <f t="shared" si="22"/>
        <v>0</v>
      </c>
      <c r="BN76" s="1">
        <f t="shared" ref="BN76:BX76" si="23">MIN(BN74:BN75)</f>
        <v>0</v>
      </c>
      <c r="BO76" s="1">
        <f t="shared" si="23"/>
        <v>0</v>
      </c>
      <c r="BP76" s="1">
        <f t="shared" si="23"/>
        <v>0</v>
      </c>
      <c r="BQ76" s="1">
        <f t="shared" si="23"/>
        <v>0</v>
      </c>
      <c r="BR76" s="1">
        <f t="shared" si="23"/>
        <v>0</v>
      </c>
      <c r="BS76" s="1">
        <f t="shared" si="23"/>
        <v>0</v>
      </c>
      <c r="BT76" s="1">
        <f t="shared" si="23"/>
        <v>0</v>
      </c>
      <c r="BU76" s="1">
        <f t="shared" si="23"/>
        <v>0</v>
      </c>
      <c r="BV76" s="1">
        <f t="shared" si="23"/>
        <v>0</v>
      </c>
      <c r="BW76" s="1">
        <f t="shared" si="23"/>
        <v>0</v>
      </c>
      <c r="BX76" s="1">
        <f t="shared" si="23"/>
        <v>0</v>
      </c>
      <c r="BY76" s="5">
        <f t="shared" si="21"/>
        <v>367.234889443491</v>
      </c>
    </row>
    <row r="77" s="1" customFormat="1" spans="1:77">
      <c r="A77" s="37" t="s">
        <v>89</v>
      </c>
      <c r="B77" s="38">
        <f>BY76</f>
        <v>367.234889443491</v>
      </c>
      <c r="BY77" s="5"/>
    </row>
    <row r="78" s="1" customFormat="1" spans="1:77">
      <c r="A78" s="37" t="s">
        <v>90</v>
      </c>
      <c r="B78" s="38">
        <f>BY74</f>
        <v>1400</v>
      </c>
      <c r="E78" s="39" t="s">
        <v>91</v>
      </c>
      <c r="F78" s="40">
        <f>1-(2*B77)/(B78+B79)</f>
        <v>0.680665313527399</v>
      </c>
      <c r="BY78" s="5"/>
    </row>
    <row r="79" s="1" customFormat="1" spans="1:77">
      <c r="A79" s="37" t="s">
        <v>92</v>
      </c>
      <c r="B79" s="38">
        <f>BY75</f>
        <v>900</v>
      </c>
      <c r="BY79" s="5"/>
    </row>
    <row r="80" s="1" customFormat="1" spans="1:77">
      <c r="A80" s="37"/>
      <c r="B80" s="38"/>
      <c r="BY80" s="5"/>
    </row>
    <row r="81" s="3" customFormat="1" ht="51.75" customHeight="1" spans="1:77">
      <c r="A81" s="31" t="s">
        <v>11</v>
      </c>
      <c r="B81" s="32" t="s">
        <v>12</v>
      </c>
      <c r="C81" s="32" t="s">
        <v>13</v>
      </c>
      <c r="D81" s="33" t="s">
        <v>14</v>
      </c>
      <c r="E81" s="33" t="s">
        <v>15</v>
      </c>
      <c r="F81" s="33" t="s">
        <v>16</v>
      </c>
      <c r="G81" s="33" t="s">
        <v>17</v>
      </c>
      <c r="H81" s="32" t="s">
        <v>18</v>
      </c>
      <c r="I81" s="34" t="s">
        <v>19</v>
      </c>
      <c r="J81" s="33" t="s">
        <v>20</v>
      </c>
      <c r="K81" s="33" t="s">
        <v>21</v>
      </c>
      <c r="L81" s="33" t="s">
        <v>22</v>
      </c>
      <c r="M81" s="34" t="s">
        <v>23</v>
      </c>
      <c r="N81" s="33" t="s">
        <v>24</v>
      </c>
      <c r="O81" s="33" t="s">
        <v>25</v>
      </c>
      <c r="P81" s="32" t="s">
        <v>26</v>
      </c>
      <c r="Q81" s="34" t="s">
        <v>27</v>
      </c>
      <c r="R81" s="33" t="s">
        <v>28</v>
      </c>
      <c r="S81" s="33" t="s">
        <v>29</v>
      </c>
      <c r="T81" s="33" t="s">
        <v>30</v>
      </c>
      <c r="U81" s="33" t="s">
        <v>31</v>
      </c>
      <c r="V81" s="33" t="s">
        <v>32</v>
      </c>
      <c r="W81" s="33" t="s">
        <v>33</v>
      </c>
      <c r="X81" s="33" t="s">
        <v>34</v>
      </c>
      <c r="Y81" s="33" t="s">
        <v>35</v>
      </c>
      <c r="Z81" s="33" t="s">
        <v>36</v>
      </c>
      <c r="AA81" s="35" t="s">
        <v>37</v>
      </c>
      <c r="AB81" s="36" t="s">
        <v>38</v>
      </c>
      <c r="AC81" s="33" t="s">
        <v>39</v>
      </c>
      <c r="AD81" s="34" t="s">
        <v>40</v>
      </c>
      <c r="AE81" s="35" t="s">
        <v>41</v>
      </c>
      <c r="AF81" s="35" t="s">
        <v>42</v>
      </c>
      <c r="AG81" s="35" t="s">
        <v>43</v>
      </c>
      <c r="AH81" s="32" t="s">
        <v>44</v>
      </c>
      <c r="AI81" s="32" t="s">
        <v>45</v>
      </c>
      <c r="AJ81" s="32" t="s">
        <v>46</v>
      </c>
      <c r="AK81" s="32" t="s">
        <v>47</v>
      </c>
      <c r="AL81" s="32" t="s">
        <v>48</v>
      </c>
      <c r="AM81" s="32" t="s">
        <v>49</v>
      </c>
      <c r="AN81" s="32" t="s">
        <v>50</v>
      </c>
      <c r="AO81" s="32" t="s">
        <v>51</v>
      </c>
      <c r="AP81" s="32" t="s">
        <v>52</v>
      </c>
      <c r="AQ81" s="32" t="s">
        <v>53</v>
      </c>
      <c r="AR81" s="32" t="s">
        <v>54</v>
      </c>
      <c r="AS81" s="32" t="s">
        <v>55</v>
      </c>
      <c r="AT81" s="32" t="s">
        <v>56</v>
      </c>
      <c r="AU81" s="32" t="s">
        <v>57</v>
      </c>
      <c r="AV81" s="32" t="s">
        <v>58</v>
      </c>
      <c r="AW81" s="32" t="s">
        <v>59</v>
      </c>
      <c r="AX81" s="35" t="s">
        <v>60</v>
      </c>
      <c r="AY81" s="32" t="s">
        <v>61</v>
      </c>
      <c r="AZ81" s="36" t="s">
        <v>62</v>
      </c>
      <c r="BA81" s="36" t="s">
        <v>63</v>
      </c>
      <c r="BB81" s="36" t="s">
        <v>64</v>
      </c>
      <c r="BC81" s="36" t="s">
        <v>65</v>
      </c>
      <c r="BD81" s="36" t="s">
        <v>66</v>
      </c>
      <c r="BE81" s="32" t="s">
        <v>67</v>
      </c>
      <c r="BF81" s="32" t="s">
        <v>68</v>
      </c>
      <c r="BG81" s="32" t="s">
        <v>69</v>
      </c>
      <c r="BH81" s="32" t="s">
        <v>70</v>
      </c>
      <c r="BI81" s="32" t="s">
        <v>71</v>
      </c>
      <c r="BJ81" s="32" t="s">
        <v>72</v>
      </c>
      <c r="BK81" s="32" t="s">
        <v>73</v>
      </c>
      <c r="BL81" s="32" t="s">
        <v>74</v>
      </c>
      <c r="BM81" s="32" t="s">
        <v>75</v>
      </c>
      <c r="BN81" s="32" t="s">
        <v>76</v>
      </c>
      <c r="BO81" s="32" t="s">
        <v>77</v>
      </c>
      <c r="BP81" s="32" t="s">
        <v>78</v>
      </c>
      <c r="BQ81" s="35" t="s">
        <v>79</v>
      </c>
      <c r="BR81" s="35" t="s">
        <v>80</v>
      </c>
      <c r="BS81" s="35" t="s">
        <v>81</v>
      </c>
      <c r="BT81" s="35" t="s">
        <v>82</v>
      </c>
      <c r="BU81" s="32" t="s">
        <v>83</v>
      </c>
      <c r="BV81" s="32" t="s">
        <v>84</v>
      </c>
      <c r="BW81" s="32" t="s">
        <v>85</v>
      </c>
      <c r="BX81" s="32" t="s">
        <v>86</v>
      </c>
      <c r="BY81" s="35" t="s">
        <v>87</v>
      </c>
    </row>
    <row r="82" s="1" customFormat="1" spans="1:77">
      <c r="A82" s="4" t="s">
        <v>3</v>
      </c>
      <c r="B82" s="1">
        <v>0</v>
      </c>
      <c r="C82" s="1">
        <v>50</v>
      </c>
      <c r="D82" s="1">
        <v>31.0204727733221</v>
      </c>
      <c r="E82" s="1">
        <v>0</v>
      </c>
      <c r="F82" s="1">
        <v>0</v>
      </c>
      <c r="G82" s="1">
        <v>61.9776276910089</v>
      </c>
      <c r="H82" s="1">
        <v>117.127081396888</v>
      </c>
      <c r="I82" s="1">
        <v>5.26315789473684</v>
      </c>
      <c r="J82" s="1">
        <v>3.44827586206897</v>
      </c>
      <c r="K82" s="1">
        <v>179.128013581691</v>
      </c>
      <c r="L82" s="1">
        <v>50</v>
      </c>
      <c r="M82" s="1">
        <v>1.94174757281553</v>
      </c>
      <c r="N82" s="1">
        <v>0</v>
      </c>
      <c r="O82" s="1">
        <v>0</v>
      </c>
      <c r="P82" s="1">
        <v>27.0631067961165</v>
      </c>
      <c r="Q82" s="1">
        <v>0</v>
      </c>
      <c r="R82" s="1">
        <v>13.1578947368421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0.970873786407767</v>
      </c>
      <c r="AB82" s="1">
        <v>0</v>
      </c>
      <c r="AC82" s="1">
        <v>0</v>
      </c>
      <c r="AD82" s="1">
        <v>0</v>
      </c>
      <c r="AE82" s="1">
        <v>6.36205899363794</v>
      </c>
      <c r="AF82" s="1">
        <v>7.69230769230769</v>
      </c>
      <c r="AG82" s="1">
        <v>9.51033985931011</v>
      </c>
      <c r="AH82" s="1">
        <v>0</v>
      </c>
      <c r="AI82" s="1">
        <v>26.7993338253941</v>
      </c>
      <c r="AJ82" s="1">
        <v>0</v>
      </c>
      <c r="AK82" s="1">
        <v>8.49436392914654</v>
      </c>
      <c r="AL82" s="1">
        <v>0</v>
      </c>
      <c r="AM82" s="1">
        <v>86.0943456280985</v>
      </c>
      <c r="AN82" s="1">
        <v>297.880545380545</v>
      </c>
      <c r="AO82" s="1">
        <v>6.25</v>
      </c>
      <c r="AP82" s="1">
        <v>0</v>
      </c>
      <c r="AQ82" s="1">
        <v>0</v>
      </c>
      <c r="AR82" s="1">
        <v>48.1203007518797</v>
      </c>
      <c r="AS82" s="1">
        <v>0</v>
      </c>
      <c r="AT82" s="1">
        <v>0</v>
      </c>
      <c r="AU82" s="1">
        <v>0</v>
      </c>
      <c r="AV82" s="1">
        <v>21.7650103519669</v>
      </c>
      <c r="AW82" s="1">
        <v>43.6668594563331</v>
      </c>
      <c r="AX82" s="1">
        <v>0</v>
      </c>
      <c r="AY82" s="1">
        <v>62.1307193103532</v>
      </c>
      <c r="AZ82" s="1">
        <v>0</v>
      </c>
      <c r="BA82" s="1">
        <v>120.147295496266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2.85714285714286</v>
      </c>
      <c r="BH82" s="1">
        <v>54.2620137299771</v>
      </c>
      <c r="BI82" s="1">
        <v>0</v>
      </c>
      <c r="BJ82" s="1">
        <v>0</v>
      </c>
      <c r="BK82" s="1">
        <v>4.67457749011147</v>
      </c>
      <c r="BL82" s="1">
        <v>51.651054894762</v>
      </c>
      <c r="BM82" s="1">
        <v>0</v>
      </c>
      <c r="BN82" s="1">
        <v>0</v>
      </c>
      <c r="BO82" s="1">
        <v>0</v>
      </c>
      <c r="BP82" s="1">
        <v>0</v>
      </c>
      <c r="BQ82" s="1">
        <v>0.543478260869565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5">
        <f t="shared" ref="BY82:BY84" si="24">SUM(B82:BX82)</f>
        <v>1400</v>
      </c>
    </row>
    <row r="83" s="1" customFormat="1" spans="1:77">
      <c r="A83" s="4" t="s">
        <v>5</v>
      </c>
      <c r="B83" s="1">
        <v>0</v>
      </c>
      <c r="C83" s="1">
        <v>2.15510226901738</v>
      </c>
      <c r="D83" s="1">
        <v>0</v>
      </c>
      <c r="E83" s="1">
        <v>0</v>
      </c>
      <c r="F83" s="1">
        <v>0</v>
      </c>
      <c r="G83" s="1">
        <v>1.5625</v>
      </c>
      <c r="H83" s="1">
        <v>378.200859548419</v>
      </c>
      <c r="I83" s="1">
        <v>0</v>
      </c>
      <c r="J83" s="1">
        <v>66.921439628483</v>
      </c>
      <c r="K83" s="1">
        <v>81.5736449756254</v>
      </c>
      <c r="L83" s="1">
        <v>0</v>
      </c>
      <c r="M83" s="1">
        <v>0</v>
      </c>
      <c r="N83" s="1">
        <v>0</v>
      </c>
      <c r="O83" s="1">
        <v>79.0640202445684</v>
      </c>
      <c r="P83" s="1">
        <v>57.2308769044344</v>
      </c>
      <c r="Q83" s="1">
        <v>0</v>
      </c>
      <c r="R83" s="1">
        <v>26.4150943396226</v>
      </c>
      <c r="S83" s="1">
        <v>0</v>
      </c>
      <c r="T83" s="1">
        <v>0</v>
      </c>
      <c r="U83" s="1">
        <v>147.252747252747</v>
      </c>
      <c r="V83" s="1">
        <v>0</v>
      </c>
      <c r="W83" s="1">
        <v>36.2628693214247</v>
      </c>
      <c r="X83" s="1">
        <v>30.6678921568627</v>
      </c>
      <c r="Y83" s="1">
        <v>2.4652978600347</v>
      </c>
      <c r="Z83" s="1">
        <v>100.335355875196</v>
      </c>
      <c r="AA83" s="1">
        <v>0</v>
      </c>
      <c r="AB83" s="1">
        <v>7.41477272727273</v>
      </c>
      <c r="AC83" s="1">
        <v>0</v>
      </c>
      <c r="AD83" s="1">
        <v>0</v>
      </c>
      <c r="AE83" s="1">
        <v>16.7743073165136</v>
      </c>
      <c r="AF83" s="1">
        <v>5.94995282495282</v>
      </c>
      <c r="AG83" s="1">
        <v>24.0156533674794</v>
      </c>
      <c r="AH83" s="1">
        <v>34.1651474728793</v>
      </c>
      <c r="AI83" s="1">
        <v>259.733548772142</v>
      </c>
      <c r="AJ83" s="1">
        <v>0</v>
      </c>
      <c r="AK83" s="1">
        <v>77.8382565147271</v>
      </c>
      <c r="AL83" s="1">
        <v>3.40548340548341</v>
      </c>
      <c r="AM83" s="1">
        <v>621.963947243645</v>
      </c>
      <c r="AN83" s="1">
        <v>98.1012129579584</v>
      </c>
      <c r="AO83" s="1">
        <v>142.529634603337</v>
      </c>
      <c r="AP83" s="1">
        <v>0</v>
      </c>
      <c r="AQ83" s="1">
        <v>4.54681694931794</v>
      </c>
      <c r="AR83" s="1">
        <v>135.028459433181</v>
      </c>
      <c r="AS83" s="1">
        <v>202.554451022537</v>
      </c>
      <c r="AT83" s="1">
        <v>30.7692307692308</v>
      </c>
      <c r="AU83" s="1">
        <v>38.4326018808777</v>
      </c>
      <c r="AV83" s="1">
        <v>168.332539003022</v>
      </c>
      <c r="AW83" s="1">
        <v>38.2644788844975</v>
      </c>
      <c r="AX83" s="1">
        <v>2.63157894736842</v>
      </c>
      <c r="AY83" s="1">
        <v>149.857908248949</v>
      </c>
      <c r="AZ83" s="1">
        <v>44.3056357990411</v>
      </c>
      <c r="BA83" s="1">
        <v>63.4380749865145</v>
      </c>
      <c r="BB83" s="1">
        <v>107.575196428316</v>
      </c>
      <c r="BC83" s="1">
        <v>1.2987012987013</v>
      </c>
      <c r="BD83" s="1">
        <v>18.448275862069</v>
      </c>
      <c r="BE83" s="1">
        <v>6.46410533910534</v>
      </c>
      <c r="BF83" s="1">
        <v>10.4126502152818</v>
      </c>
      <c r="BG83" s="1">
        <v>89.4108368708359</v>
      </c>
      <c r="BH83" s="1">
        <v>78.7692799442826</v>
      </c>
      <c r="BI83" s="1">
        <v>0.574712643678161</v>
      </c>
      <c r="BJ83" s="1">
        <v>2.19298245614035</v>
      </c>
      <c r="BK83" s="1">
        <v>3.36063891221215</v>
      </c>
      <c r="BL83" s="1">
        <v>0</v>
      </c>
      <c r="BM83" s="1">
        <v>129.567689255189</v>
      </c>
      <c r="BN83" s="1">
        <v>5.68910256410256</v>
      </c>
      <c r="BO83" s="1">
        <v>1.2987012987013</v>
      </c>
      <c r="BP83" s="1">
        <v>0</v>
      </c>
      <c r="BQ83" s="1">
        <v>44.0406906689801</v>
      </c>
      <c r="BR83" s="1">
        <v>20.5128205128205</v>
      </c>
      <c r="BS83" s="1">
        <v>0.222222222222222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5">
        <f t="shared" si="24"/>
        <v>3700</v>
      </c>
    </row>
    <row r="84" s="1" customFormat="1" spans="1:77">
      <c r="A84" s="37" t="s">
        <v>88</v>
      </c>
      <c r="B84" s="1">
        <f t="shared" ref="B84:BM84" si="25">MIN(B82:B83)</f>
        <v>0</v>
      </c>
      <c r="C84" s="1">
        <f t="shared" si="25"/>
        <v>2.15510226901738</v>
      </c>
      <c r="D84" s="1">
        <f t="shared" si="25"/>
        <v>0</v>
      </c>
      <c r="E84" s="1">
        <f t="shared" si="25"/>
        <v>0</v>
      </c>
      <c r="F84" s="1">
        <f t="shared" si="25"/>
        <v>0</v>
      </c>
      <c r="G84" s="1">
        <f t="shared" si="25"/>
        <v>1.5625</v>
      </c>
      <c r="H84" s="1">
        <f t="shared" si="25"/>
        <v>117.127081396888</v>
      </c>
      <c r="I84" s="1">
        <f t="shared" si="25"/>
        <v>0</v>
      </c>
      <c r="J84" s="1">
        <f t="shared" si="25"/>
        <v>3.44827586206897</v>
      </c>
      <c r="K84" s="1">
        <f t="shared" si="25"/>
        <v>81.5736449756254</v>
      </c>
      <c r="L84" s="1">
        <f t="shared" si="25"/>
        <v>0</v>
      </c>
      <c r="M84" s="1">
        <f t="shared" si="25"/>
        <v>0</v>
      </c>
      <c r="N84" s="1">
        <f t="shared" si="25"/>
        <v>0</v>
      </c>
      <c r="O84" s="1">
        <f t="shared" si="25"/>
        <v>0</v>
      </c>
      <c r="P84" s="1">
        <f t="shared" si="25"/>
        <v>27.0631067961165</v>
      </c>
      <c r="Q84" s="1">
        <f t="shared" si="25"/>
        <v>0</v>
      </c>
      <c r="R84" s="1">
        <f t="shared" si="25"/>
        <v>13.1578947368421</v>
      </c>
      <c r="S84" s="1">
        <f t="shared" si="25"/>
        <v>0</v>
      </c>
      <c r="T84" s="1">
        <f t="shared" si="25"/>
        <v>0</v>
      </c>
      <c r="U84" s="1">
        <f t="shared" si="25"/>
        <v>0</v>
      </c>
      <c r="V84" s="1">
        <f t="shared" si="25"/>
        <v>0</v>
      </c>
      <c r="W84" s="1">
        <f t="shared" si="25"/>
        <v>0</v>
      </c>
      <c r="X84" s="1">
        <f t="shared" si="25"/>
        <v>0</v>
      </c>
      <c r="Y84" s="1">
        <f t="shared" si="25"/>
        <v>0</v>
      </c>
      <c r="Z84" s="1">
        <f t="shared" si="25"/>
        <v>0</v>
      </c>
      <c r="AA84" s="1">
        <f t="shared" si="25"/>
        <v>0</v>
      </c>
      <c r="AB84" s="1">
        <f t="shared" si="25"/>
        <v>0</v>
      </c>
      <c r="AC84" s="1">
        <f t="shared" si="25"/>
        <v>0</v>
      </c>
      <c r="AD84" s="1">
        <f t="shared" si="25"/>
        <v>0</v>
      </c>
      <c r="AE84" s="1">
        <f t="shared" si="25"/>
        <v>6.36205899363794</v>
      </c>
      <c r="AF84" s="1">
        <f t="shared" si="25"/>
        <v>5.94995282495282</v>
      </c>
      <c r="AG84" s="1">
        <f t="shared" si="25"/>
        <v>9.51033985931011</v>
      </c>
      <c r="AH84" s="1">
        <f t="shared" si="25"/>
        <v>0</v>
      </c>
      <c r="AI84" s="1">
        <f t="shared" si="25"/>
        <v>26.7993338253941</v>
      </c>
      <c r="AJ84" s="1">
        <f t="shared" si="25"/>
        <v>0</v>
      </c>
      <c r="AK84" s="1">
        <f t="shared" si="25"/>
        <v>8.49436392914654</v>
      </c>
      <c r="AL84" s="1">
        <f t="shared" si="25"/>
        <v>0</v>
      </c>
      <c r="AM84" s="1">
        <f t="shared" si="25"/>
        <v>86.0943456280985</v>
      </c>
      <c r="AN84" s="1">
        <f t="shared" si="25"/>
        <v>98.1012129579584</v>
      </c>
      <c r="AO84" s="1">
        <f t="shared" si="25"/>
        <v>6.25</v>
      </c>
      <c r="AP84" s="1">
        <f t="shared" si="25"/>
        <v>0</v>
      </c>
      <c r="AQ84" s="1">
        <f t="shared" si="25"/>
        <v>0</v>
      </c>
      <c r="AR84" s="1">
        <f t="shared" si="25"/>
        <v>48.1203007518797</v>
      </c>
      <c r="AS84" s="1">
        <f t="shared" si="25"/>
        <v>0</v>
      </c>
      <c r="AT84" s="1">
        <f t="shared" si="25"/>
        <v>0</v>
      </c>
      <c r="AU84" s="1">
        <f t="shared" si="25"/>
        <v>0</v>
      </c>
      <c r="AV84" s="1">
        <f t="shared" si="25"/>
        <v>21.7650103519669</v>
      </c>
      <c r="AW84" s="1">
        <f t="shared" si="25"/>
        <v>38.2644788844975</v>
      </c>
      <c r="AX84" s="1">
        <f t="shared" si="25"/>
        <v>0</v>
      </c>
      <c r="AY84" s="1">
        <f t="shared" si="25"/>
        <v>62.1307193103532</v>
      </c>
      <c r="AZ84" s="1">
        <f t="shared" si="25"/>
        <v>0</v>
      </c>
      <c r="BA84" s="1">
        <f t="shared" si="25"/>
        <v>63.4380749865145</v>
      </c>
      <c r="BB84" s="1">
        <f t="shared" si="25"/>
        <v>0</v>
      </c>
      <c r="BC84" s="1">
        <f t="shared" si="25"/>
        <v>0</v>
      </c>
      <c r="BD84" s="1">
        <f t="shared" si="25"/>
        <v>0</v>
      </c>
      <c r="BE84" s="1">
        <f t="shared" si="25"/>
        <v>0</v>
      </c>
      <c r="BF84" s="1">
        <f t="shared" si="25"/>
        <v>0</v>
      </c>
      <c r="BG84" s="1">
        <f t="shared" si="25"/>
        <v>2.85714285714286</v>
      </c>
      <c r="BH84" s="1">
        <f t="shared" si="25"/>
        <v>54.2620137299771</v>
      </c>
      <c r="BI84" s="1">
        <f t="shared" si="25"/>
        <v>0</v>
      </c>
      <c r="BJ84" s="1">
        <f t="shared" si="25"/>
        <v>0</v>
      </c>
      <c r="BK84" s="1">
        <f t="shared" si="25"/>
        <v>3.36063891221215</v>
      </c>
      <c r="BL84" s="1">
        <f t="shared" si="25"/>
        <v>0</v>
      </c>
      <c r="BM84" s="1">
        <f t="shared" si="25"/>
        <v>0</v>
      </c>
      <c r="BN84" s="1">
        <f t="shared" ref="BN84:BX84" si="26">MIN(BN82:BN83)</f>
        <v>0</v>
      </c>
      <c r="BO84" s="1">
        <f t="shared" si="26"/>
        <v>0</v>
      </c>
      <c r="BP84" s="1">
        <f t="shared" si="26"/>
        <v>0</v>
      </c>
      <c r="BQ84" s="1">
        <f t="shared" si="26"/>
        <v>0.543478260869565</v>
      </c>
      <c r="BR84" s="1">
        <f t="shared" si="26"/>
        <v>0</v>
      </c>
      <c r="BS84" s="1">
        <f t="shared" si="26"/>
        <v>0</v>
      </c>
      <c r="BT84" s="1">
        <f t="shared" si="26"/>
        <v>0</v>
      </c>
      <c r="BU84" s="1">
        <f t="shared" si="26"/>
        <v>0</v>
      </c>
      <c r="BV84" s="1">
        <f t="shared" si="26"/>
        <v>0</v>
      </c>
      <c r="BW84" s="1">
        <f t="shared" si="26"/>
        <v>0</v>
      </c>
      <c r="BX84" s="1">
        <f t="shared" si="26"/>
        <v>0</v>
      </c>
      <c r="BY84" s="5">
        <f t="shared" si="24"/>
        <v>788.391072100471</v>
      </c>
    </row>
    <row r="85" s="1" customFormat="1" spans="1:77">
      <c r="A85" s="37" t="s">
        <v>89</v>
      </c>
      <c r="B85" s="38">
        <f>BY84</f>
        <v>788.391072100471</v>
      </c>
      <c r="BY85" s="5"/>
    </row>
    <row r="86" s="1" customFormat="1" spans="1:77">
      <c r="A86" s="37" t="s">
        <v>90</v>
      </c>
      <c r="B86" s="38">
        <f>BY82</f>
        <v>1400</v>
      </c>
      <c r="E86" s="39" t="s">
        <v>91</v>
      </c>
      <c r="F86" s="40">
        <f>1-(2*B85)/(B86+B87)</f>
        <v>0.690827030548835</v>
      </c>
      <c r="BY86" s="5"/>
    </row>
    <row r="87" s="1" customFormat="1" spans="1:77">
      <c r="A87" s="37" t="s">
        <v>92</v>
      </c>
      <c r="B87" s="38">
        <f>BY83</f>
        <v>3700</v>
      </c>
      <c r="BY87" s="5"/>
    </row>
    <row r="89" s="3" customFormat="1" ht="51.75" customHeight="1" spans="1:77">
      <c r="A89" s="31" t="s">
        <v>11</v>
      </c>
      <c r="B89" s="32" t="s">
        <v>12</v>
      </c>
      <c r="C89" s="32" t="s">
        <v>13</v>
      </c>
      <c r="D89" s="33" t="s">
        <v>14</v>
      </c>
      <c r="E89" s="33" t="s">
        <v>15</v>
      </c>
      <c r="F89" s="33" t="s">
        <v>16</v>
      </c>
      <c r="G89" s="33" t="s">
        <v>17</v>
      </c>
      <c r="H89" s="32" t="s">
        <v>18</v>
      </c>
      <c r="I89" s="34" t="s">
        <v>19</v>
      </c>
      <c r="J89" s="33" t="s">
        <v>20</v>
      </c>
      <c r="K89" s="33" t="s">
        <v>21</v>
      </c>
      <c r="L89" s="33" t="s">
        <v>22</v>
      </c>
      <c r="M89" s="34" t="s">
        <v>23</v>
      </c>
      <c r="N89" s="33" t="s">
        <v>24</v>
      </c>
      <c r="O89" s="33" t="s">
        <v>25</v>
      </c>
      <c r="P89" s="32" t="s">
        <v>26</v>
      </c>
      <c r="Q89" s="34" t="s">
        <v>27</v>
      </c>
      <c r="R89" s="33" t="s">
        <v>28</v>
      </c>
      <c r="S89" s="33" t="s">
        <v>29</v>
      </c>
      <c r="T89" s="33" t="s">
        <v>30</v>
      </c>
      <c r="U89" s="33" t="s">
        <v>31</v>
      </c>
      <c r="V89" s="33" t="s">
        <v>32</v>
      </c>
      <c r="W89" s="33" t="s">
        <v>33</v>
      </c>
      <c r="X89" s="33" t="s">
        <v>34</v>
      </c>
      <c r="Y89" s="33" t="s">
        <v>35</v>
      </c>
      <c r="Z89" s="33" t="s">
        <v>36</v>
      </c>
      <c r="AA89" s="35" t="s">
        <v>37</v>
      </c>
      <c r="AB89" s="36" t="s">
        <v>38</v>
      </c>
      <c r="AC89" s="33" t="s">
        <v>39</v>
      </c>
      <c r="AD89" s="34" t="s">
        <v>40</v>
      </c>
      <c r="AE89" s="35" t="s">
        <v>41</v>
      </c>
      <c r="AF89" s="35" t="s">
        <v>42</v>
      </c>
      <c r="AG89" s="35" t="s">
        <v>43</v>
      </c>
      <c r="AH89" s="32" t="s">
        <v>44</v>
      </c>
      <c r="AI89" s="32" t="s">
        <v>45</v>
      </c>
      <c r="AJ89" s="32" t="s">
        <v>46</v>
      </c>
      <c r="AK89" s="32" t="s">
        <v>47</v>
      </c>
      <c r="AL89" s="32" t="s">
        <v>48</v>
      </c>
      <c r="AM89" s="32" t="s">
        <v>49</v>
      </c>
      <c r="AN89" s="32" t="s">
        <v>50</v>
      </c>
      <c r="AO89" s="32" t="s">
        <v>51</v>
      </c>
      <c r="AP89" s="32" t="s">
        <v>52</v>
      </c>
      <c r="AQ89" s="32" t="s">
        <v>53</v>
      </c>
      <c r="AR89" s="32" t="s">
        <v>54</v>
      </c>
      <c r="AS89" s="32" t="s">
        <v>55</v>
      </c>
      <c r="AT89" s="32" t="s">
        <v>56</v>
      </c>
      <c r="AU89" s="32" t="s">
        <v>57</v>
      </c>
      <c r="AV89" s="32" t="s">
        <v>58</v>
      </c>
      <c r="AW89" s="32" t="s">
        <v>59</v>
      </c>
      <c r="AX89" s="35" t="s">
        <v>60</v>
      </c>
      <c r="AY89" s="32" t="s">
        <v>61</v>
      </c>
      <c r="AZ89" s="36" t="s">
        <v>62</v>
      </c>
      <c r="BA89" s="36" t="s">
        <v>63</v>
      </c>
      <c r="BB89" s="36" t="s">
        <v>64</v>
      </c>
      <c r="BC89" s="36" t="s">
        <v>65</v>
      </c>
      <c r="BD89" s="36" t="s">
        <v>66</v>
      </c>
      <c r="BE89" s="32" t="s">
        <v>67</v>
      </c>
      <c r="BF89" s="32" t="s">
        <v>68</v>
      </c>
      <c r="BG89" s="32" t="s">
        <v>69</v>
      </c>
      <c r="BH89" s="32" t="s">
        <v>70</v>
      </c>
      <c r="BI89" s="32" t="s">
        <v>71</v>
      </c>
      <c r="BJ89" s="32" t="s">
        <v>72</v>
      </c>
      <c r="BK89" s="32" t="s">
        <v>73</v>
      </c>
      <c r="BL89" s="32" t="s">
        <v>74</v>
      </c>
      <c r="BM89" s="32" t="s">
        <v>75</v>
      </c>
      <c r="BN89" s="32" t="s">
        <v>76</v>
      </c>
      <c r="BO89" s="32" t="s">
        <v>77</v>
      </c>
      <c r="BP89" s="32" t="s">
        <v>78</v>
      </c>
      <c r="BQ89" s="35" t="s">
        <v>79</v>
      </c>
      <c r="BR89" s="35" t="s">
        <v>80</v>
      </c>
      <c r="BS89" s="35" t="s">
        <v>81</v>
      </c>
      <c r="BT89" s="35" t="s">
        <v>82</v>
      </c>
      <c r="BU89" s="32" t="s">
        <v>83</v>
      </c>
      <c r="BV89" s="32" t="s">
        <v>84</v>
      </c>
      <c r="BW89" s="32" t="s">
        <v>85</v>
      </c>
      <c r="BX89" s="32" t="s">
        <v>86</v>
      </c>
      <c r="BY89" s="35" t="s">
        <v>87</v>
      </c>
    </row>
    <row r="90" s="1" customFormat="1" spans="1:77">
      <c r="A90" s="4" t="s">
        <v>4</v>
      </c>
      <c r="B90" s="1">
        <v>0.395256916996047</v>
      </c>
      <c r="C90" s="1">
        <v>6.88494818929601</v>
      </c>
      <c r="D90" s="1">
        <v>0</v>
      </c>
      <c r="E90" s="1">
        <v>5.26315789473684</v>
      </c>
      <c r="F90" s="1">
        <v>37.2549019607843</v>
      </c>
      <c r="G90" s="1">
        <v>36.4864864864865</v>
      </c>
      <c r="H90" s="1">
        <v>34.2224339128364</v>
      </c>
      <c r="I90" s="1">
        <v>0</v>
      </c>
      <c r="J90" s="1">
        <v>92.0844601622634</v>
      </c>
      <c r="K90" s="1">
        <v>38.6834733893557</v>
      </c>
      <c r="L90" s="1">
        <v>0</v>
      </c>
      <c r="M90" s="1">
        <v>0</v>
      </c>
      <c r="N90" s="1">
        <v>96.6666666666667</v>
      </c>
      <c r="O90" s="1">
        <v>60.2408167625559</v>
      </c>
      <c r="P90" s="1">
        <v>48.7179487179487</v>
      </c>
      <c r="Q90" s="1">
        <v>1.96078431372549</v>
      </c>
      <c r="R90" s="1">
        <v>0</v>
      </c>
      <c r="S90" s="1">
        <v>7.22394220846233</v>
      </c>
      <c r="T90" s="1">
        <v>5.88235294117647</v>
      </c>
      <c r="U90" s="1">
        <v>0</v>
      </c>
      <c r="V90" s="1">
        <v>4.68468468468468</v>
      </c>
      <c r="W90" s="1">
        <v>0</v>
      </c>
      <c r="X90" s="1">
        <v>0</v>
      </c>
      <c r="Y90" s="1">
        <v>4.59236326109391</v>
      </c>
      <c r="Z90" s="1">
        <v>39.0476190476191</v>
      </c>
      <c r="AA90" s="1">
        <v>0</v>
      </c>
      <c r="AB90" s="1">
        <v>13.609022556391</v>
      </c>
      <c r="AC90" s="1">
        <v>0</v>
      </c>
      <c r="AD90" s="1">
        <v>1.58102766798419</v>
      </c>
      <c r="AE90" s="1">
        <v>7.89473684210526</v>
      </c>
      <c r="AF90" s="1">
        <v>0</v>
      </c>
      <c r="AG90" s="1">
        <v>0</v>
      </c>
      <c r="AH90" s="1">
        <v>0</v>
      </c>
      <c r="AI90" s="1">
        <v>5.26315789473684</v>
      </c>
      <c r="AJ90" s="1">
        <v>0</v>
      </c>
      <c r="AK90" s="1">
        <v>0</v>
      </c>
      <c r="AL90" s="1">
        <v>0</v>
      </c>
      <c r="AM90" s="1">
        <v>42.4142157551769</v>
      </c>
      <c r="AN90" s="1">
        <v>26.8098227433266</v>
      </c>
      <c r="AO90" s="1">
        <v>0</v>
      </c>
      <c r="AP90" s="1">
        <v>0</v>
      </c>
      <c r="AQ90" s="1">
        <v>0</v>
      </c>
      <c r="AR90" s="1">
        <v>47.7112740270635</v>
      </c>
      <c r="AS90" s="1">
        <v>0</v>
      </c>
      <c r="AT90" s="1">
        <v>0</v>
      </c>
      <c r="AU90" s="1">
        <v>0</v>
      </c>
      <c r="AV90" s="1">
        <v>29.8262909704557</v>
      </c>
      <c r="AW90" s="1">
        <v>0</v>
      </c>
      <c r="AX90" s="1">
        <v>0</v>
      </c>
      <c r="AY90" s="1">
        <v>25.6756756756757</v>
      </c>
      <c r="AZ90" s="1">
        <v>26.7110463906803</v>
      </c>
      <c r="BA90" s="1">
        <v>36.9132290184922</v>
      </c>
      <c r="BB90" s="1">
        <v>0</v>
      </c>
      <c r="BC90" s="1">
        <v>3.42209278136052</v>
      </c>
      <c r="BD90" s="1">
        <v>0</v>
      </c>
      <c r="BE90" s="1">
        <v>0</v>
      </c>
      <c r="BF90" s="1">
        <v>0</v>
      </c>
      <c r="BG90" s="1">
        <v>5.26315789473684</v>
      </c>
      <c r="BH90" s="1">
        <v>0</v>
      </c>
      <c r="BI90" s="1">
        <v>0</v>
      </c>
      <c r="BJ90" s="1">
        <v>0</v>
      </c>
      <c r="BK90" s="1">
        <v>52.7667984189723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53.8461538461538</v>
      </c>
      <c r="BY90" s="5">
        <f t="shared" ref="BY90:BY92" si="27">SUM(B90:BX90)</f>
        <v>900</v>
      </c>
    </row>
    <row r="91" s="1" customFormat="1" spans="1:77">
      <c r="A91" s="4" t="s">
        <v>5</v>
      </c>
      <c r="B91" s="1">
        <v>0</v>
      </c>
      <c r="C91" s="1">
        <v>2.15510226901738</v>
      </c>
      <c r="D91" s="1">
        <v>0</v>
      </c>
      <c r="E91" s="1">
        <v>0</v>
      </c>
      <c r="F91" s="1">
        <v>0</v>
      </c>
      <c r="G91" s="1">
        <v>1.5625</v>
      </c>
      <c r="H91" s="1">
        <v>378.200859548419</v>
      </c>
      <c r="I91" s="1">
        <v>0</v>
      </c>
      <c r="J91" s="1">
        <v>66.921439628483</v>
      </c>
      <c r="K91" s="1">
        <v>81.5736449756254</v>
      </c>
      <c r="L91" s="1">
        <v>0</v>
      </c>
      <c r="M91" s="1">
        <v>0</v>
      </c>
      <c r="N91" s="1">
        <v>0</v>
      </c>
      <c r="O91" s="1">
        <v>79.0640202445684</v>
      </c>
      <c r="P91" s="1">
        <v>57.2308769044344</v>
      </c>
      <c r="Q91" s="1">
        <v>0</v>
      </c>
      <c r="R91" s="1">
        <v>26.4150943396226</v>
      </c>
      <c r="S91" s="1">
        <v>0</v>
      </c>
      <c r="T91" s="1">
        <v>0</v>
      </c>
      <c r="U91" s="1">
        <v>147.252747252747</v>
      </c>
      <c r="V91" s="1">
        <v>0</v>
      </c>
      <c r="W91" s="1">
        <v>36.2628693214247</v>
      </c>
      <c r="X91" s="1">
        <v>30.6678921568627</v>
      </c>
      <c r="Y91" s="1">
        <v>2.4652978600347</v>
      </c>
      <c r="Z91" s="1">
        <v>100.335355875196</v>
      </c>
      <c r="AA91" s="1">
        <v>0</v>
      </c>
      <c r="AB91" s="1">
        <v>7.41477272727273</v>
      </c>
      <c r="AC91" s="1">
        <v>0</v>
      </c>
      <c r="AD91" s="1">
        <v>0</v>
      </c>
      <c r="AE91" s="1">
        <v>16.7743073165136</v>
      </c>
      <c r="AF91" s="1">
        <v>5.94995282495282</v>
      </c>
      <c r="AG91" s="1">
        <v>24.0156533674794</v>
      </c>
      <c r="AH91" s="1">
        <v>34.1651474728793</v>
      </c>
      <c r="AI91" s="1">
        <v>259.733548772142</v>
      </c>
      <c r="AJ91" s="1">
        <v>0</v>
      </c>
      <c r="AK91" s="1">
        <v>77.8382565147271</v>
      </c>
      <c r="AL91" s="1">
        <v>3.40548340548341</v>
      </c>
      <c r="AM91" s="1">
        <v>621.963947243645</v>
      </c>
      <c r="AN91" s="1">
        <v>98.1012129579584</v>
      </c>
      <c r="AO91" s="1">
        <v>142.529634603337</v>
      </c>
      <c r="AP91" s="1">
        <v>0</v>
      </c>
      <c r="AQ91" s="1">
        <v>4.54681694931794</v>
      </c>
      <c r="AR91" s="1">
        <v>135.028459433181</v>
      </c>
      <c r="AS91" s="1">
        <v>202.554451022537</v>
      </c>
      <c r="AT91" s="1">
        <v>30.7692307692308</v>
      </c>
      <c r="AU91" s="1">
        <v>38.4326018808777</v>
      </c>
      <c r="AV91" s="1">
        <v>168.332539003022</v>
      </c>
      <c r="AW91" s="1">
        <v>38.2644788844975</v>
      </c>
      <c r="AX91" s="1">
        <v>2.63157894736842</v>
      </c>
      <c r="AY91" s="1">
        <v>149.857908248949</v>
      </c>
      <c r="AZ91" s="1">
        <v>44.3056357990411</v>
      </c>
      <c r="BA91" s="1">
        <v>63.4380749865145</v>
      </c>
      <c r="BB91" s="1">
        <v>107.575196428316</v>
      </c>
      <c r="BC91" s="1">
        <v>1.2987012987013</v>
      </c>
      <c r="BD91" s="1">
        <v>18.448275862069</v>
      </c>
      <c r="BE91" s="1">
        <v>6.46410533910534</v>
      </c>
      <c r="BF91" s="1">
        <v>10.4126502152818</v>
      </c>
      <c r="BG91" s="1">
        <v>89.4108368708359</v>
      </c>
      <c r="BH91" s="1">
        <v>78.7692799442826</v>
      </c>
      <c r="BI91" s="1">
        <v>0.574712643678161</v>
      </c>
      <c r="BJ91" s="1">
        <v>2.19298245614035</v>
      </c>
      <c r="BK91" s="1">
        <v>3.36063891221215</v>
      </c>
      <c r="BL91" s="1">
        <v>0</v>
      </c>
      <c r="BM91" s="1">
        <v>129.567689255189</v>
      </c>
      <c r="BN91" s="1">
        <v>5.68910256410256</v>
      </c>
      <c r="BO91" s="1">
        <v>1.2987012987013</v>
      </c>
      <c r="BP91" s="1">
        <v>0</v>
      </c>
      <c r="BQ91" s="1">
        <v>44.0406906689801</v>
      </c>
      <c r="BR91" s="1">
        <v>20.5128205128205</v>
      </c>
      <c r="BS91" s="1">
        <v>0.222222222222222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5">
        <f t="shared" si="27"/>
        <v>3700</v>
      </c>
    </row>
    <row r="92" s="1" customFormat="1" spans="1:77">
      <c r="A92" s="37" t="s">
        <v>88</v>
      </c>
      <c r="B92" s="1">
        <f t="shared" ref="B92:BM92" si="28">MIN(B90:B91)</f>
        <v>0</v>
      </c>
      <c r="C92" s="1">
        <f t="shared" si="28"/>
        <v>2.15510226901738</v>
      </c>
      <c r="D92" s="1">
        <f t="shared" si="28"/>
        <v>0</v>
      </c>
      <c r="E92" s="1">
        <f t="shared" si="28"/>
        <v>0</v>
      </c>
      <c r="F92" s="1">
        <f t="shared" si="28"/>
        <v>0</v>
      </c>
      <c r="G92" s="1">
        <f t="shared" si="28"/>
        <v>1.5625</v>
      </c>
      <c r="H92" s="1">
        <f t="shared" si="28"/>
        <v>34.2224339128364</v>
      </c>
      <c r="I92" s="1">
        <f t="shared" si="28"/>
        <v>0</v>
      </c>
      <c r="J92" s="1">
        <f t="shared" si="28"/>
        <v>66.921439628483</v>
      </c>
      <c r="K92" s="1">
        <f t="shared" si="28"/>
        <v>38.6834733893557</v>
      </c>
      <c r="L92" s="1">
        <f t="shared" si="28"/>
        <v>0</v>
      </c>
      <c r="M92" s="1">
        <f t="shared" si="28"/>
        <v>0</v>
      </c>
      <c r="N92" s="1">
        <f t="shared" si="28"/>
        <v>0</v>
      </c>
      <c r="O92" s="1">
        <f t="shared" si="28"/>
        <v>60.2408167625559</v>
      </c>
      <c r="P92" s="1">
        <f t="shared" si="28"/>
        <v>48.7179487179487</v>
      </c>
      <c r="Q92" s="1">
        <f t="shared" si="28"/>
        <v>0</v>
      </c>
      <c r="R92" s="1">
        <f t="shared" si="28"/>
        <v>0</v>
      </c>
      <c r="S92" s="1">
        <f t="shared" si="28"/>
        <v>0</v>
      </c>
      <c r="T92" s="1">
        <f t="shared" si="28"/>
        <v>0</v>
      </c>
      <c r="U92" s="1">
        <f t="shared" si="28"/>
        <v>0</v>
      </c>
      <c r="V92" s="1">
        <f t="shared" si="28"/>
        <v>0</v>
      </c>
      <c r="W92" s="1">
        <f t="shared" si="28"/>
        <v>0</v>
      </c>
      <c r="X92" s="1">
        <f t="shared" si="28"/>
        <v>0</v>
      </c>
      <c r="Y92" s="1">
        <f t="shared" si="28"/>
        <v>2.4652978600347</v>
      </c>
      <c r="Z92" s="1">
        <f t="shared" si="28"/>
        <v>39.0476190476191</v>
      </c>
      <c r="AA92" s="1">
        <f t="shared" si="28"/>
        <v>0</v>
      </c>
      <c r="AB92" s="1">
        <f t="shared" si="28"/>
        <v>7.41477272727273</v>
      </c>
      <c r="AC92" s="1">
        <f t="shared" si="28"/>
        <v>0</v>
      </c>
      <c r="AD92" s="1">
        <f t="shared" si="28"/>
        <v>0</v>
      </c>
      <c r="AE92" s="1">
        <f t="shared" si="28"/>
        <v>7.89473684210526</v>
      </c>
      <c r="AF92" s="1">
        <f t="shared" si="28"/>
        <v>0</v>
      </c>
      <c r="AG92" s="1">
        <f t="shared" si="28"/>
        <v>0</v>
      </c>
      <c r="AH92" s="1">
        <f t="shared" si="28"/>
        <v>0</v>
      </c>
      <c r="AI92" s="1">
        <f t="shared" si="28"/>
        <v>5.26315789473684</v>
      </c>
      <c r="AJ92" s="1">
        <f t="shared" si="28"/>
        <v>0</v>
      </c>
      <c r="AK92" s="1">
        <f t="shared" si="28"/>
        <v>0</v>
      </c>
      <c r="AL92" s="1">
        <f t="shared" si="28"/>
        <v>0</v>
      </c>
      <c r="AM92" s="1">
        <f t="shared" si="28"/>
        <v>42.4142157551769</v>
      </c>
      <c r="AN92" s="1">
        <f t="shared" si="28"/>
        <v>26.8098227433266</v>
      </c>
      <c r="AO92" s="1">
        <f t="shared" si="28"/>
        <v>0</v>
      </c>
      <c r="AP92" s="1">
        <f t="shared" si="28"/>
        <v>0</v>
      </c>
      <c r="AQ92" s="1">
        <f t="shared" si="28"/>
        <v>0</v>
      </c>
      <c r="AR92" s="1">
        <f t="shared" si="28"/>
        <v>47.7112740270635</v>
      </c>
      <c r="AS92" s="1">
        <f t="shared" si="28"/>
        <v>0</v>
      </c>
      <c r="AT92" s="1">
        <f t="shared" si="28"/>
        <v>0</v>
      </c>
      <c r="AU92" s="1">
        <f t="shared" si="28"/>
        <v>0</v>
      </c>
      <c r="AV92" s="1">
        <f t="shared" si="28"/>
        <v>29.8262909704557</v>
      </c>
      <c r="AW92" s="1">
        <f t="shared" si="28"/>
        <v>0</v>
      </c>
      <c r="AX92" s="1">
        <f t="shared" si="28"/>
        <v>0</v>
      </c>
      <c r="AY92" s="1">
        <f t="shared" si="28"/>
        <v>25.6756756756757</v>
      </c>
      <c r="AZ92" s="1">
        <f t="shared" si="28"/>
        <v>26.7110463906803</v>
      </c>
      <c r="BA92" s="1">
        <f t="shared" si="28"/>
        <v>36.9132290184922</v>
      </c>
      <c r="BB92" s="1">
        <f t="shared" si="28"/>
        <v>0</v>
      </c>
      <c r="BC92" s="1">
        <f t="shared" si="28"/>
        <v>1.2987012987013</v>
      </c>
      <c r="BD92" s="1">
        <f t="shared" si="28"/>
        <v>0</v>
      </c>
      <c r="BE92" s="1">
        <f t="shared" si="28"/>
        <v>0</v>
      </c>
      <c r="BF92" s="1">
        <f t="shared" si="28"/>
        <v>0</v>
      </c>
      <c r="BG92" s="1">
        <f t="shared" si="28"/>
        <v>5.26315789473684</v>
      </c>
      <c r="BH92" s="1">
        <f t="shared" si="28"/>
        <v>0</v>
      </c>
      <c r="BI92" s="1">
        <f t="shared" si="28"/>
        <v>0</v>
      </c>
      <c r="BJ92" s="1">
        <f t="shared" si="28"/>
        <v>0</v>
      </c>
      <c r="BK92" s="1">
        <f t="shared" si="28"/>
        <v>3.36063891221215</v>
      </c>
      <c r="BL92" s="1">
        <f t="shared" si="28"/>
        <v>0</v>
      </c>
      <c r="BM92" s="1">
        <f t="shared" si="28"/>
        <v>0</v>
      </c>
      <c r="BN92" s="1">
        <f t="shared" ref="BN92:BX92" si="29">MIN(BN90:BN91)</f>
        <v>0</v>
      </c>
      <c r="BO92" s="1">
        <f t="shared" si="29"/>
        <v>0</v>
      </c>
      <c r="BP92" s="1">
        <f t="shared" si="29"/>
        <v>0</v>
      </c>
      <c r="BQ92" s="1">
        <f t="shared" si="29"/>
        <v>0</v>
      </c>
      <c r="BR92" s="1">
        <f t="shared" si="29"/>
        <v>0</v>
      </c>
      <c r="BS92" s="1">
        <f t="shared" si="29"/>
        <v>0</v>
      </c>
      <c r="BT92" s="1">
        <f t="shared" si="29"/>
        <v>0</v>
      </c>
      <c r="BU92" s="1">
        <f t="shared" si="29"/>
        <v>0</v>
      </c>
      <c r="BV92" s="1">
        <f t="shared" si="29"/>
        <v>0</v>
      </c>
      <c r="BW92" s="1">
        <f t="shared" si="29"/>
        <v>0</v>
      </c>
      <c r="BX92" s="1">
        <f t="shared" si="29"/>
        <v>0</v>
      </c>
      <c r="BY92" s="5">
        <f t="shared" si="27"/>
        <v>560.573351738487</v>
      </c>
    </row>
    <row r="93" s="1" customFormat="1" spans="1:77">
      <c r="A93" s="37" t="s">
        <v>89</v>
      </c>
      <c r="B93" s="38">
        <f>BY92</f>
        <v>560.573351738487</v>
      </c>
      <c r="BY93" s="5"/>
    </row>
    <row r="94" s="1" customFormat="1" spans="1:77">
      <c r="A94" s="37" t="s">
        <v>90</v>
      </c>
      <c r="B94" s="38">
        <f>BY90</f>
        <v>900</v>
      </c>
      <c r="E94" s="39" t="s">
        <v>91</v>
      </c>
      <c r="F94" s="40">
        <f>1-(2*B93)/(B94+B95)</f>
        <v>0.756272455765875</v>
      </c>
      <c r="BY94" s="5"/>
    </row>
    <row r="95" s="1" customFormat="1" spans="1:77">
      <c r="A95" s="37" t="s">
        <v>92</v>
      </c>
      <c r="B95" s="38">
        <f>BY91</f>
        <v>3700</v>
      </c>
      <c r="BY95" s="5"/>
    </row>
  </sheetData>
  <mergeCells count="5">
    <mergeCell ref="A1:F1"/>
    <mergeCell ref="A12:E12"/>
    <mergeCell ref="A13:G13"/>
    <mergeCell ref="A14:G14"/>
    <mergeCell ref="A15:G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</dc:creator>
  <cp:lastModifiedBy>PAGE Press</cp:lastModifiedBy>
  <dcterms:created xsi:type="dcterms:W3CDTF">2026-07-27T14:51:24Z</dcterms:created>
  <dcterms:modified xsi:type="dcterms:W3CDTF">2026-07-27T14:52:59Z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AC92E5FB99C6C9964C54676AEE37F16D_41</vt:lpwstr>
  </property>
  <property fmtid="{D5CDD505-2E9C-101B-9397-08002B2CF9AE}" pid="3" name="KSOProductBuildVer">
    <vt:lpwstr>1033-12.1.26035.26035</vt:lpwstr>
  </property>
  <property fmtid="{D5CDD505-2E9C-101B-9397-08002B2CF9AE}" pid="4" name="CalculationRule">
    <vt:i4>1</vt:i4>
  </property>
</Properties>
</file>